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40" yWindow="3048" windowWidth="20496" windowHeight="6936" tabRatio="866" activeTab="1"/>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Récapitulatif SI" sheetId="9" state="hidden" r:id="rId9"/>
    <sheet name="Contrôles" sheetId="10" state="hidden" r:id="rId10"/>
    <sheet name="Référentiels" sheetId="11" state="hidden" r:id="rId11"/>
  </sheets>
  <externalReferences>
    <externalReference r:id="rId14"/>
    <externalReference r:id="rId15"/>
    <externalReference r:id="rId16"/>
  </externalReferences>
  <definedNames>
    <definedName name="_xlfn.IFERROR" hidden="1">#NAME?</definedName>
    <definedName name="_xlfn_IFERROR">NA()</definedName>
    <definedName name="Code_Sites_Dossier" localSheetId="3">'ANXE-3-AIDES-PUBLIQUES'!#REF!</definedName>
    <definedName name="Code_Sites_Dossier" localSheetId="4">'[3]ANXE-5-PIECES_COMPLEMENTAIRES'!#REF!</definedName>
    <definedName name="Code_Sites_Dossier" localSheetId="5">'ANXE-5-PIECES_COMPLEMENTAIR'!#REF!</definedName>
    <definedName name="Code_Sites_Dossier" localSheetId="6">#REF!</definedName>
    <definedName name="Code_Sites_Dossier" localSheetId="0">#REF!</definedName>
    <definedName name="Code_Sites_Dossier">#REF!</definedName>
    <definedName name="Financeurs" localSheetId="3">'ANXE-3-AIDES-PUBLIQUES'!#REF!</definedName>
    <definedName name="Financeurs" localSheetId="4">'[3]ANXE-5-PIECES_COMPLEMENTAIRES'!#REF!</definedName>
    <definedName name="Financeurs" localSheetId="5">'ANXE-5-PIECES_COMPLEMENTAIR'!#REF!</definedName>
    <definedName name="Financeurs" localSheetId="6">#REF!</definedName>
    <definedName name="Financeurs" localSheetId="0">#REF!</definedName>
    <definedName name="Financeurs">#REF!</definedName>
    <definedName name="_xlnm.Print_Titles" localSheetId="4">'ANXE-4-INDICATEURS'!$5:$10</definedName>
    <definedName name="_xlnm.Print_Titles" localSheetId="5">'ANXE-5-PIECES_COMPLEMENTAIR'!$5:$10</definedName>
    <definedName name="_xlnm.Print_Titles" localSheetId="6">'ANXE-6-INFO-ENTREP-GROUPE'!$5:$10</definedName>
    <definedName name="_xlnm.Print_Titles" localSheetId="7">'ANXE-7-DESCRIPTIF DE L''OP'!$5:$10</definedName>
    <definedName name="_xlnm.Print_Titles" localSheetId="0">'NOTICE'!$6:$11</definedName>
    <definedName name="Liste1" localSheetId="3">'ANXE-3-AIDES-PUBLIQUES'!#REF!</definedName>
    <definedName name="Liste1" localSheetId="4">'[3]ANXE-5-PIECES_COMPLEMENTAIRES'!#REF!</definedName>
    <definedName name="Liste1" localSheetId="5">'ANXE-5-PIECES_COMPLEMENTAIR'!#REF!</definedName>
    <definedName name="Liste1" localSheetId="6">#REF!</definedName>
    <definedName name="Liste1" localSheetId="0">#REF!</definedName>
    <definedName name="Liste1">#REF!</definedName>
    <definedName name="Liste2" localSheetId="3">'ANXE-3-AIDES-PUBLIQUES'!#REF!</definedName>
    <definedName name="Liste2" localSheetId="4">'[3]ANXE-5-PIECES_COMPLEMENTAIRES'!#REF!</definedName>
    <definedName name="Liste2" localSheetId="5">'ANXE-5-PIECES_COMPLEMENTAIR'!#REF!</definedName>
    <definedName name="Liste2" localSheetId="6">#REF!</definedName>
    <definedName name="Liste2" localSheetId="0">#REF!</definedName>
    <definedName name="Liste2">#REF!</definedName>
    <definedName name="Missions" localSheetId="3">'ANXE-3-AIDES-PUBLIQUES'!#REF!</definedName>
    <definedName name="Missions" localSheetId="4">'[3]ANXE-5-PIECES_COMPLEMENTAIRES'!#REF!</definedName>
    <definedName name="Missions" localSheetId="5">'ANXE-5-PIECES_COMPLEMENTAIR'!#REF!</definedName>
    <definedName name="Missions" localSheetId="6">#REF!</definedName>
    <definedName name="Missions" localSheetId="0">#REF!</definedName>
    <definedName name="Missions">#REF!</definedName>
    <definedName name="Modalité" localSheetId="3">'ANXE-3-AIDES-PUBLIQUES'!#REF!</definedName>
    <definedName name="Modalité" localSheetId="4">'[3]ANXE-5-PIECES_COMPLEMENTAIRES'!#REF!</definedName>
    <definedName name="Modalité" localSheetId="5">'ANXE-5-PIECES_COMPLEMENTAIR'!#REF!</definedName>
    <definedName name="Modalité" localSheetId="6">#REF!</definedName>
    <definedName name="Modalité" localSheetId="0">#REF!</definedName>
    <definedName name="Modalité">#REF!</definedName>
    <definedName name="ouinon">'[2]BASE DE DONNEES'!$B$1:$B$2</definedName>
    <definedName name="Poste" localSheetId="3">'ANXE-3-AIDES-PUBLIQUES'!#REF!</definedName>
    <definedName name="Poste" localSheetId="4">'[3]ANXE-5-PIECES_COMPLEMENTAIRES'!#REF!</definedName>
    <definedName name="Poste" localSheetId="5">'ANXE-5-PIECES_COMPLEMENTAIR'!#REF!</definedName>
    <definedName name="Poste" localSheetId="6">#REF!</definedName>
    <definedName name="Poste" localSheetId="0">#REF!</definedName>
    <definedName name="Poste">#REF!</definedName>
    <definedName name="Régions" localSheetId="3">'ANXE-3-AIDES-PUBLIQUES'!#REF!</definedName>
    <definedName name="Régions" localSheetId="4">'[3]ANXE-5-PIECES_COMPLEMENTAIRES'!#REF!</definedName>
    <definedName name="Régions" localSheetId="5">'ANXE-5-PIECES_COMPLEMENTAIR'!#REF!</definedName>
    <definedName name="Régions" localSheetId="6">#REF!</definedName>
    <definedName name="Régions" localSheetId="0">#REF!</definedName>
    <definedName name="Régions">#REF!</definedName>
    <definedName name="Statut_Juridique" localSheetId="3">'ANXE-3-AIDES-PUBLIQUES'!#REF!</definedName>
    <definedName name="Statut_Juridique" localSheetId="4">'[3]ANXE-5-PIECES_COMPLEMENTAIRES'!#REF!</definedName>
    <definedName name="Statut_Juridique" localSheetId="5">'ANXE-5-PIECES_COMPLEMENTAIR'!#REF!</definedName>
    <definedName name="Statut_Juridique" localSheetId="6">#REF!</definedName>
    <definedName name="Statut_Juridique" localSheetId="0">#REF!</definedName>
    <definedName name="Statut_Juridique">#REF!</definedName>
    <definedName name="Unité" localSheetId="3">'ANXE-3-AIDES-PUBLIQUES'!#REF!</definedName>
    <definedName name="Unité" localSheetId="4">'[3]ANXE-5-PIECES_COMPLEMENTAIRES'!#REF!</definedName>
    <definedName name="Unité" localSheetId="5">'ANXE-5-PIECES_COMPLEMENTAIR'!#REF!</definedName>
    <definedName name="Unité" localSheetId="6">#REF!</definedName>
    <definedName name="Unité" localSheetId="0">#REF!</definedName>
    <definedName name="Unité">#REF!</definedName>
    <definedName name="_xlnm.Print_Area" localSheetId="1">'ANXE-1-DEPENSES PREVI'!$B$1:$H$350</definedName>
    <definedName name="_xlnm.Print_Area" localSheetId="2">'ANXE-2-RESSOURCES PREVI'!$B$1:$F$133</definedName>
    <definedName name="_xlnm.Print_Area" localSheetId="3">'ANXE-3-AIDES-PUBLIQUES'!$A$1:$I$46</definedName>
    <definedName name="_xlnm.Print_Area" localSheetId="4">'ANXE-4-INDICATEURS'!$B$1:$H$29</definedName>
    <definedName name="_xlnm.Print_Area" localSheetId="5">'ANXE-5-PIECES_COMPLEMENTAIR'!$B$1:$F$15</definedName>
    <definedName name="_xlnm.Print_Area" localSheetId="6">'ANXE-6-INFO-ENTREP-GROUPE'!$B$1:$F$25</definedName>
    <definedName name="_xlnm.Print_Area" localSheetId="7">'ANXE-7-DESCRIPTIF DE L''OP'!$B$1:$D$17</definedName>
    <definedName name="_xlnm.Print_Area" localSheetId="0">'NOTICE'!$A$1:$I$31</definedName>
  </definedNames>
  <calcPr fullCalcOnLoad="1"/>
</workbook>
</file>

<file path=xl/sharedStrings.xml><?xml version="1.0" encoding="utf-8"?>
<sst xmlns="http://schemas.openxmlformats.org/spreadsheetml/2006/main" count="1128" uniqueCount="411">
  <si>
    <t>CETTE FEUILLE RECAPITULATIVE EST RESERVEE A L'USAGE DU SERVICE INSTRUCTEUR DU DOSSIER</t>
  </si>
  <si>
    <t>II. Récapitulatif par types de dépenses OSIRIS</t>
  </si>
  <si>
    <t xml:space="preserve">Le demandeur est une entreprise qui ne répond pas à la définition de PME </t>
  </si>
  <si>
    <t>Montant forfait</t>
  </si>
  <si>
    <t>0</t>
  </si>
  <si>
    <t>2</t>
  </si>
  <si>
    <t>3</t>
  </si>
  <si>
    <t>4</t>
  </si>
  <si>
    <t>5</t>
  </si>
  <si>
    <t>6</t>
  </si>
  <si>
    <t>7</t>
  </si>
  <si>
    <t>8</t>
  </si>
  <si>
    <t>9</t>
  </si>
  <si>
    <t>11</t>
  </si>
  <si>
    <t>13</t>
  </si>
  <si>
    <t>15</t>
  </si>
  <si>
    <t>16</t>
  </si>
  <si>
    <t>17</t>
  </si>
  <si>
    <t>Description contribution</t>
  </si>
  <si>
    <t>Qualif intervenant</t>
  </si>
  <si>
    <t>Temps de travail sur l'op</t>
  </si>
  <si>
    <t>Description recette</t>
  </si>
  <si>
    <t>='ANXE-1-DEPENSES PREVI'!D275</t>
  </si>
  <si>
    <t>='ANXE-1-DEPENSES PREVI'!D276</t>
  </si>
  <si>
    <t>='ANXE-1-DEPENSES PREVI'!D277</t>
  </si>
  <si>
    <t>='ANXE-1-DEPENSES PREVI'!D278</t>
  </si>
  <si>
    <t>='ANXE-1-DEPENSES PREVI'!D279</t>
  </si>
  <si>
    <t>='ANXE-1-DEPENSES PREVI'!D280</t>
  </si>
  <si>
    <t>='ANXE-1-DEPENSES PREVI'!D281</t>
  </si>
  <si>
    <t>='ANXE-1-DEPENSES PREVI'!D282</t>
  </si>
  <si>
    <t>='ANXE-1-DEPENSES PREVI'!D283</t>
  </si>
  <si>
    <t>='ANXE-1-DEPENSES PREVI'!D284</t>
  </si>
  <si>
    <t>='ANXE-1-DEPENSES PREVI'!D285</t>
  </si>
  <si>
    <t>='ANXE-1-DEPENSES PREVI'!D286</t>
  </si>
  <si>
    <t>='ANXE-1-DEPENSES PREVI'!D287</t>
  </si>
  <si>
    <t>='ANXE-1-DEPENSES PREVI'!D288</t>
  </si>
  <si>
    <t>='ANXE-1-DEPENSES PREVI'!D289</t>
  </si>
  <si>
    <t>='ANXE-1-DEPENSES PREVI'!D290</t>
  </si>
  <si>
    <t>='ANXE-1-DEPENSES PREVI'!D291</t>
  </si>
  <si>
    <t>='ANXE-1-DEPENSES PREVI'!D292</t>
  </si>
  <si>
    <t>18</t>
  </si>
  <si>
    <t>='ANXE-1-DEPENSES PREVI'!D293</t>
  </si>
  <si>
    <t>19</t>
  </si>
  <si>
    <t>='ANXE-1-DEPENSES PREVI'!D294</t>
  </si>
  <si>
    <t>heures</t>
  </si>
  <si>
    <t xml:space="preserve">Frais de personnel </t>
  </si>
  <si>
    <t>Identification du demandeur</t>
  </si>
  <si>
    <t>Nature installation</t>
  </si>
  <si>
    <t>Type installation</t>
  </si>
  <si>
    <t>Zonage</t>
  </si>
  <si>
    <t>Liste choix 1</t>
  </si>
  <si>
    <t>Liste choix 2</t>
  </si>
  <si>
    <t>Modalité intervention</t>
  </si>
  <si>
    <t>Ref OTEX</t>
  </si>
  <si>
    <t>Individuelle</t>
  </si>
  <si>
    <t>Oui</t>
  </si>
  <si>
    <t>Cofinancé</t>
  </si>
  <si>
    <t>Autre viticulture</t>
  </si>
  <si>
    <t>Sociétaire</t>
  </si>
  <si>
    <t>Défavorisée</t>
  </si>
  <si>
    <t>Non</t>
  </si>
  <si>
    <t>National</t>
  </si>
  <si>
    <t>Autres associations</t>
  </si>
  <si>
    <t>Montagne</t>
  </si>
  <si>
    <t>SO</t>
  </si>
  <si>
    <t>Autres Granivores</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</si>
  <si>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</si>
  <si>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</si>
  <si>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</si>
  <si>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</si>
  <si>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</si>
  <si>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</si>
  <si>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</si>
  <si>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</si>
  <si>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</si>
  <si>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</si>
  <si>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</si>
  <si>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</si>
  <si>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</si>
  <si>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</si>
  <si>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</si>
  <si>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</si>
  <si>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</si>
  <si>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</si>
  <si>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</si>
  <si>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</si>
  <si>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Plaine</t>
  </si>
  <si>
    <t>Stade contrôle Modulation</t>
  </si>
  <si>
    <t>Demande d'aide</t>
  </si>
  <si>
    <t>Première demande de paiement (DP1)</t>
  </si>
  <si>
    <t>Dernière demande de paiement (DDP)</t>
  </si>
  <si>
    <t>Etat sélection</t>
  </si>
  <si>
    <t>Top up</t>
  </si>
  <si>
    <t>Retenu</t>
  </si>
  <si>
    <t>Non retenu</t>
  </si>
  <si>
    <t>ITP</t>
  </si>
  <si>
    <t>ITS</t>
  </si>
  <si>
    <t>IP</t>
  </si>
  <si>
    <t>Nom du financeur</t>
  </si>
  <si>
    <t>Année N-1</t>
  </si>
  <si>
    <t>Année N-2</t>
  </si>
  <si>
    <t>Année N-3</t>
  </si>
  <si>
    <t>Montant obtenu</t>
  </si>
  <si>
    <t>AUTOFINANCEMENT</t>
  </si>
  <si>
    <t xml:space="preserve"> </t>
  </si>
  <si>
    <t>ANNEXE 5 : Pièces complémentaires</t>
  </si>
  <si>
    <t xml:space="preserve">TOTAL </t>
  </si>
  <si>
    <t>Description de la dépense</t>
  </si>
  <si>
    <t>Identifiant du justificatif</t>
  </si>
  <si>
    <t>Quantité</t>
  </si>
  <si>
    <t>Information sur le justificatif joint et qui permet de l'identifier (ex: N° de devis )</t>
  </si>
  <si>
    <t>Description de l'intervention</t>
  </si>
  <si>
    <t>Temps de travail sur l'opération</t>
  </si>
  <si>
    <t>Unité</t>
  </si>
  <si>
    <t>Montant présenté</t>
  </si>
  <si>
    <t xml:space="preserve">Montant de la dépense de rémunération pour l'intervention </t>
  </si>
  <si>
    <t>Quantité de l'intervention</t>
  </si>
  <si>
    <t xml:space="preserve">Valeur barème </t>
  </si>
  <si>
    <t xml:space="preserve">Dénomination du fournisseur </t>
  </si>
  <si>
    <t xml:space="preserve">Nom de l'entreprise, de la structure émétrice du devis </t>
  </si>
  <si>
    <t xml:space="preserve">Montant de la dépense selon le barème </t>
  </si>
  <si>
    <t>Poste de dépense</t>
  </si>
  <si>
    <t>Identification de l'opération</t>
  </si>
  <si>
    <t>Frais directement liés à l'opération</t>
  </si>
  <si>
    <t>Trajet en train, trajet en avion, …</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</si>
  <si>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</si>
  <si>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</si>
  <si>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</si>
  <si>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</si>
  <si>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</si>
  <si>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</si>
  <si>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</si>
  <si>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</si>
  <si>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</si>
  <si>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</si>
  <si>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</si>
  <si>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</si>
  <si>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</si>
  <si>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OUI</t>
  </si>
  <si>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</si>
  <si>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</si>
  <si>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</si>
  <si>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</si>
  <si>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</si>
  <si>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</si>
  <si>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</si>
  <si>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TOTAL DEPENSES PREVISIONNELLES PRESENTEES</t>
  </si>
  <si>
    <t>Nature de la dépense précisée</t>
  </si>
  <si>
    <t xml:space="preserve">Montant de dépenses prévisionnelles </t>
  </si>
  <si>
    <t xml:space="preserve">Descriptif technique de l'opération </t>
  </si>
  <si>
    <t>Si l'opération se déroule sur plusieurs sites, précisez les zones concernées</t>
  </si>
  <si>
    <t>Localisation géographique de l'opération</t>
  </si>
  <si>
    <t>Original / Copie</t>
  </si>
  <si>
    <t>Coût horaire</t>
  </si>
  <si>
    <t>Montant du coût horaire utilisé - voir notice</t>
  </si>
  <si>
    <r>
      <t>Dépenses d'investissement et de services</t>
    </r>
    <r>
      <rPr>
        <sz val="12"/>
        <rFont val="Arial"/>
        <family val="2"/>
      </rPr>
      <t xml:space="preserve"> (sur devis)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</si>
  <si>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</si>
  <si>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</si>
  <si>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Objectifs stratégiques et opérationnels de l'opération (et public cible le cas échéant)</t>
  </si>
  <si>
    <t>TOTAL :</t>
  </si>
  <si>
    <t>ANNEXE 7 : Descriptif de l'opération</t>
  </si>
  <si>
    <t>Total ressources privées</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</si>
  <si>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</si>
  <si>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</si>
  <si>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</si>
  <si>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</si>
  <si>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</si>
  <si>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</si>
  <si>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</si>
  <si>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</si>
  <si>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</si>
  <si>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</si>
  <si>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</si>
  <si>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r>
      <t>Frais de déplacement</t>
    </r>
    <r>
      <rPr>
        <sz val="12"/>
        <rFont val="Arial"/>
        <family val="2"/>
      </rPr>
      <t xml:space="preserve"> (sur frais réels)  </t>
    </r>
  </si>
  <si>
    <t>Catégorie de salariés</t>
  </si>
  <si>
    <t>Nature du travail à réaliser sur l'opération (ex: animation, gestion…etc.)</t>
  </si>
  <si>
    <t>Pour les salariés du secteur privé et des entreprises publiques, précisez la catégorie professionnelle</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</si>
  <si>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</si>
  <si>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</si>
  <si>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</si>
  <si>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</si>
  <si>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</si>
  <si>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</si>
  <si>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t>APPORTS EN NATURE</t>
  </si>
  <si>
    <t>Descriptif de l'apport en nature</t>
  </si>
  <si>
    <t xml:space="preserve">Montant déclaré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</si>
  <si>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</si>
  <si>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</si>
  <si>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</si>
  <si>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</si>
  <si>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Contributions en nature "Bénévolat"</t>
  </si>
  <si>
    <t xml:space="preserve">Description de la contribution </t>
  </si>
  <si>
    <t xml:space="preserve">Temps de travail sur l'opération </t>
  </si>
  <si>
    <t xml:space="preserve">Unité </t>
  </si>
  <si>
    <t xml:space="preserve">Coût unitaire </t>
  </si>
  <si>
    <t>Nature du travail (ex: animation, gestion…)</t>
  </si>
  <si>
    <t>Temps prévu pour une contribution donnée (nombre de jours ou nombre d'heures)</t>
  </si>
  <si>
    <t>Unité à associer au temps de travail (jours ou heures)</t>
  </si>
  <si>
    <t>Montant unitaire de la valeur de contribution
(€/h ou €/j)</t>
  </si>
  <si>
    <t>Montant de la contribution 
(temps de travail x coût unitaire)</t>
  </si>
  <si>
    <t>Contributions en nature "Biens et services"</t>
  </si>
  <si>
    <t>Type de bien (salle, terrain, mobiliers,…) ou de service (activité professionnelle…)</t>
  </si>
  <si>
    <t xml:space="preserve">Quantité de la contribution </t>
  </si>
  <si>
    <t>Unité à associer à la quantité (ex: jours, heures)</t>
  </si>
  <si>
    <t>Montant de la contribution</t>
  </si>
  <si>
    <t>Recettes générées par l'opération au cours de sa mise en œuvre</t>
  </si>
  <si>
    <t>Recettes à déduire lorsque le montant total des dépenses éligibles est supérieur à 50 000 €</t>
  </si>
  <si>
    <t xml:space="preserve">Descriptif de la recette </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</si>
  <si>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</si>
  <si>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</si>
  <si>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</si>
  <si>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</si>
  <si>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</si>
  <si>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r>
      <t>Frais de personnels directement liés à l'opération</t>
    </r>
    <r>
      <rPr>
        <sz val="12"/>
        <rFont val="Arial"/>
        <family val="2"/>
      </rPr>
      <t xml:space="preserve"> (dépenses de rémunération sur coût horaire)</t>
    </r>
  </si>
  <si>
    <r>
      <t>Dépenses indirectes liées à l'opération</t>
    </r>
    <r>
      <rPr>
        <sz val="12"/>
        <rFont val="Arial"/>
        <family val="2"/>
      </rPr>
      <t xml:space="preserve"> (dépenses déterminées sur une base forfaitaire proratisée)</t>
    </r>
    <r>
      <rPr>
        <b/>
        <sz val="12"/>
        <rFont val="Arial"/>
        <family val="2"/>
      </rPr>
      <t xml:space="preserve">
</t>
    </r>
  </si>
  <si>
    <r>
      <t>Frais de restauration et d'hébergement</t>
    </r>
    <r>
      <rPr>
        <sz val="12"/>
        <rFont val="Arial"/>
        <family val="2"/>
      </rPr>
      <t xml:space="preserve"> (sur une base forfaitaire)  </t>
    </r>
  </si>
  <si>
    <r>
      <t>Frais de déplacement</t>
    </r>
    <r>
      <rPr>
        <sz val="12"/>
        <rFont val="Arial"/>
        <family val="2"/>
      </rPr>
      <t xml:space="preserve"> (sur barème)  </t>
    </r>
  </si>
  <si>
    <t>Montant unitaire associé - voir notice</t>
  </si>
  <si>
    <t>Valeur forfait</t>
  </si>
  <si>
    <t>Déplacement en voiture</t>
  </si>
  <si>
    <t>Si vous récupérez totalement la TVA sur cette dépense.</t>
  </si>
  <si>
    <t>Temps de travail prévu sur l'intervention 
(nombre d'heures) - voir notice</t>
  </si>
  <si>
    <t xml:space="preserve">Si vous ne récupérez pas  la TVA sur cette dépense ou si vous la récupérez partiellement </t>
  </si>
  <si>
    <t xml:space="preserve"> intérêt collectif
 bénéficiaire collectif
 caractéristiques innovantes</t>
  </si>
  <si>
    <r>
      <t xml:space="preserve">Montant présenté TVA
</t>
    </r>
    <r>
      <rPr>
        <sz val="10"/>
        <color indexed="9"/>
        <rFont val="Arial"/>
        <family val="2"/>
      </rPr>
      <t>(TVA non récupérée)</t>
    </r>
  </si>
  <si>
    <t>Montant présenté HT</t>
  </si>
  <si>
    <t xml:space="preserve">Montant présenté HT </t>
  </si>
  <si>
    <t>Montant HT présenté</t>
  </si>
  <si>
    <t>Description du trajet</t>
  </si>
  <si>
    <t>Nombre de trajets</t>
  </si>
  <si>
    <t>Information permettant d'identifier le justificatif: devis, capture écran d'un site de commande de vol/SNCF</t>
  </si>
  <si>
    <t>Si vous récupérez totalement la TVA sur cette dépense</t>
  </si>
  <si>
    <t>Montant de la dépense selon le forfait</t>
  </si>
  <si>
    <t>Montant unitaire de la valeur de contribution</t>
  </si>
  <si>
    <t>Montant unitaire associé au barème - voir notice</t>
  </si>
  <si>
    <t>Nombre de kilomètres par trajet</t>
  </si>
  <si>
    <t>Distance parcourue</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</si>
  <si>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</si>
  <si>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</si>
  <si>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</si>
  <si>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</si>
  <si>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</si>
  <si>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</si>
  <si>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</si>
  <si>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</si>
  <si>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</si>
  <si>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</si>
  <si>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</si>
  <si>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</si>
  <si>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</si>
  <si>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</si>
  <si>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</si>
  <si>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t>apports en nature :</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</si>
  <si>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</si>
  <si>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</si>
  <si>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Région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</si>
  <si>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</si>
  <si>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</si>
  <si>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</si>
  <si>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</si>
  <si>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</si>
  <si>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</si>
  <si>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</si>
  <si>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</si>
  <si>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</si>
  <si>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</si>
  <si>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</si>
  <si>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</si>
  <si>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</si>
  <si>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</si>
  <si>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</si>
  <si>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</si>
  <si>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</si>
  <si>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</si>
  <si>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</si>
  <si>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</si>
  <si>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</si>
  <si>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Nom de l'intervenant</t>
  </si>
  <si>
    <t>AUTRES PARTICIPATIONS SOLLICITEES :</t>
  </si>
  <si>
    <t>Part "autres" :</t>
  </si>
  <si>
    <t>Postes de dépenses</t>
  </si>
  <si>
    <t xml:space="preserve">Dépenses d’investissement et de services </t>
  </si>
  <si>
    <t>Dépenses de personnels (rémunération)</t>
  </si>
  <si>
    <t xml:space="preserve">Dépenses indirectes liées à l’opération </t>
  </si>
  <si>
    <t>Dépenses de déplacement (frais réel)</t>
  </si>
  <si>
    <t>Contributions en nature (bénévolat)</t>
  </si>
  <si>
    <t>Contribution en nature (biens et services)</t>
  </si>
  <si>
    <t>Recettes générées par l’opération  :</t>
  </si>
  <si>
    <t>TOTAL des dépenses :</t>
  </si>
  <si>
    <t>Montant en HT - TTC</t>
  </si>
  <si>
    <t xml:space="preserve">Dépenses prévisionnelles de l’opération </t>
  </si>
  <si>
    <t>Ressources de l’opération</t>
  </si>
  <si>
    <t>Financeurs</t>
  </si>
  <si>
    <t>Montant de l’aide</t>
  </si>
  <si>
    <t xml:space="preserve">FEAMP </t>
  </si>
  <si>
    <t>Etat</t>
  </si>
  <si>
    <t>Région</t>
  </si>
  <si>
    <t>Autres financeurs publics adhérant à l'instruction unique</t>
  </si>
  <si>
    <t>Autres financeurs publics</t>
  </si>
  <si>
    <t xml:space="preserve">TOTAL ressources de l’opération </t>
  </si>
  <si>
    <r>
      <t xml:space="preserve">Parts du poste 
</t>
    </r>
    <r>
      <rPr>
        <i/>
        <sz val="8"/>
        <rFont val="Arial"/>
        <family val="2"/>
      </rPr>
      <t>(montant du poste / montant total des dépenses)</t>
    </r>
  </si>
  <si>
    <r>
      <t xml:space="preserve">Taux de cofinancement 
</t>
    </r>
    <r>
      <rPr>
        <i/>
        <sz val="8"/>
        <rFont val="Arial"/>
        <family val="2"/>
      </rPr>
      <t>(proportion du financeur sur le total des aides publiques)</t>
    </r>
  </si>
  <si>
    <t>Dépenses de déplacement (barème)</t>
  </si>
  <si>
    <t>Dépenses de restauration, hébergement, déplacements (forfait)</t>
  </si>
  <si>
    <t>1</t>
  </si>
  <si>
    <t>10</t>
  </si>
  <si>
    <t>12</t>
  </si>
  <si>
    <t>14</t>
  </si>
  <si>
    <t>Total des aides publiques</t>
  </si>
  <si>
    <t>I. Budget consolidé de l'opération</t>
  </si>
  <si>
    <r>
      <t xml:space="preserve">Autres financements </t>
    </r>
    <r>
      <rPr>
        <i/>
        <sz val="8"/>
        <color indexed="8"/>
        <rFont val="Arial"/>
        <family val="2"/>
      </rPr>
      <t>(Ressources privées/Autofinancement) :</t>
    </r>
  </si>
  <si>
    <t>1. Dépenses sur devis (investissement et services)</t>
  </si>
  <si>
    <t>2. Dépenses de rémunération sur coût unitaire</t>
  </si>
  <si>
    <t>3. Dépenses sur frais réels (frais de déplacements)</t>
  </si>
  <si>
    <t>7. Contribution en nature de type bénévolat</t>
  </si>
  <si>
    <t>8. Contribution en nature de type biens et services</t>
  </si>
  <si>
    <t>9. Recettes</t>
  </si>
  <si>
    <t>N°</t>
  </si>
  <si>
    <t>Description dépense</t>
  </si>
  <si>
    <t>Id. justificatif</t>
  </si>
  <si>
    <t>Qté</t>
  </si>
  <si>
    <t>Montant présenté TVA</t>
  </si>
  <si>
    <t>Nom intervenant</t>
  </si>
  <si>
    <t>Qualification intervenant</t>
  </si>
  <si>
    <t>Poste</t>
  </si>
  <si>
    <t>Coût unitaire</t>
  </si>
  <si>
    <t>Nom de l'agent</t>
  </si>
  <si>
    <t>Fournisseur</t>
  </si>
  <si>
    <t>Frais de déplacement sur frais réels</t>
  </si>
  <si>
    <t>20</t>
  </si>
  <si>
    <t>21</t>
  </si>
  <si>
    <t>22</t>
  </si>
  <si>
    <t>23</t>
  </si>
  <si>
    <t>24</t>
  </si>
  <si>
    <t>25</t>
  </si>
  <si>
    <t>26</t>
  </si>
  <si>
    <t>27</t>
  </si>
  <si>
    <t>28</t>
  </si>
  <si>
    <t>29</t>
  </si>
  <si>
    <t>30</t>
  </si>
  <si>
    <t>31</t>
  </si>
  <si>
    <t>32</t>
  </si>
  <si>
    <t>33</t>
  </si>
  <si>
    <t>34</t>
  </si>
  <si>
    <t>35</t>
  </si>
  <si>
    <t>36</t>
  </si>
  <si>
    <t>37</t>
  </si>
  <si>
    <t>38</t>
  </si>
  <si>
    <t>39</t>
  </si>
  <si>
    <t>Contributions nature</t>
  </si>
  <si>
    <t xml:space="preserve">Ces deux tableaux récapitulent les informations des annexes 1 et 2. Ils correspondent aux tableaux figurant dans le fiche de programmation de l'opération et dans la convention d'attribution de l'aide FEAMP. </t>
  </si>
  <si>
    <r>
      <t xml:space="preserve">4. Dépenses proratisées (coûts indirects) : </t>
    </r>
    <r>
      <rPr>
        <sz val="12"/>
        <color indexed="10"/>
        <rFont val="Arial"/>
        <family val="2"/>
      </rPr>
      <t>ces dépenses doivent être saisies manuellement dans OSIRIS</t>
    </r>
  </si>
  <si>
    <r>
      <t xml:space="preserve">5. Dépenses forfaitaires : </t>
    </r>
    <r>
      <rPr>
        <b/>
        <sz val="10"/>
        <color indexed="10"/>
        <rFont val="Arial"/>
        <family val="2"/>
      </rPr>
      <t>pour les frais d'hébergement, préciser "Frais d'hébergement métropole sur barème" ou "Frais d'hébergement outre-mer sur barème"</t>
    </r>
  </si>
  <si>
    <r>
      <t>6. Dépenses sur barème</t>
    </r>
    <r>
      <rPr>
        <b/>
        <sz val="12"/>
        <color indexed="10"/>
        <rFont val="Arial"/>
        <family val="2"/>
      </rPr>
      <t xml:space="preserve"> </t>
    </r>
    <r>
      <rPr>
        <sz val="12"/>
        <color indexed="10"/>
        <rFont val="Arial"/>
        <family val="2"/>
      </rPr>
      <t>: ces dépenses doivent être saisies manuellement dans OSIRIS</t>
    </r>
  </si>
  <si>
    <t>Desc. Interv.</t>
  </si>
  <si>
    <t>Code barème</t>
  </si>
  <si>
    <t>Qté interv.</t>
  </si>
  <si>
    <t>Nb. Interv.</t>
  </si>
  <si>
    <t>valeur barème</t>
  </si>
  <si>
    <t>ANNEXE 6 : Informations complémentaires sur le demandeur : Groupe de l'entreprise</t>
  </si>
  <si>
    <t xml:space="preserve">Nom du groupe auquel appartient l'entreprise </t>
  </si>
  <si>
    <t xml:space="preserve">Nombre d'ETP ou effectifs salariés du groupe </t>
  </si>
  <si>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</si>
  <si>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</si>
  <si>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</si>
  <si>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</si>
  <si>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</si>
  <si>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</si>
  <si>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</si>
  <si>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</si>
  <si>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</si>
  <si>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</si>
  <si>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</si>
  <si>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r>
      <t xml:space="preserve">Eléments comptables du groupe au
</t>
    </r>
    <r>
      <rPr>
        <i/>
        <sz val="9"/>
        <color indexed="55"/>
        <rFont val="Arial"/>
        <family val="2"/>
      </rPr>
      <t>(format : JJ/MM/AA)</t>
    </r>
  </si>
  <si>
    <r>
      <t xml:space="preserve">L'ensemble de ces tableaux peuvent être importés dans le système OSIRIS lors de la saisie du dossier. Les lignes grisées de chaque tableau doivent être copiées puis collées dans un nouveau fichier dédié, enregistré puis importé dans le système d'information lors de l'étape correspondante. </t>
    </r>
    <r>
      <rPr>
        <b/>
        <sz val="12"/>
        <color indexed="23"/>
        <rFont val="Arial"/>
        <family val="2"/>
      </rPr>
      <t xml:space="preserve">Les cases sont issues de formules de copie des valeurs renseignées en annexe 1. Vous ne devez coller dans le fichier cible que les valeurs, en sélectionnant, dans les options de collage "valeurs uniquement".
</t>
    </r>
    <r>
      <rPr>
        <sz val="12"/>
        <color indexed="23"/>
        <rFont val="Arial"/>
        <family val="2"/>
      </rPr>
      <t>Les dépenses sur barème (déplacement en voiture) et proratisées (dépenses indirectes) doivent être saisies manuellement dans OSIRIS.</t>
    </r>
  </si>
  <si>
    <t>Selon le poste de dépense : nombre de repas, de nuitées, ou de jours</t>
  </si>
  <si>
    <t xml:space="preserve">Le demandeur est une entreprise appartenant à un groupe </t>
  </si>
  <si>
    <t>Mesure n°62.1.b - Mise en œuvre de stratégies de développement local mené par les acteurs locaux</t>
  </si>
  <si>
    <t>Veuillez renseigner l'ensemble des aides publiques obtenues relatives à toutes opérations liées au développement local mené par les acteurs locaux</t>
  </si>
  <si>
    <t>Type de bénéficiaire</t>
  </si>
  <si>
    <t>Autorité publique</t>
  </si>
  <si>
    <t>Personne morale</t>
  </si>
  <si>
    <t>Personne physique</t>
  </si>
  <si>
    <t>Organisation de pêcheurs</t>
  </si>
  <si>
    <t>Organisation de producteurs</t>
  </si>
  <si>
    <t>ONG</t>
  </si>
  <si>
    <t>Valeur ajoutée</t>
  </si>
  <si>
    <t>Diversification</t>
  </si>
  <si>
    <t>Environnement</t>
  </si>
  <si>
    <t>Opérations socioculturelles</t>
  </si>
  <si>
    <t>Gouvernance</t>
  </si>
  <si>
    <t>Frais de fonctionnement et animations</t>
  </si>
  <si>
    <t>Avis d'opportunité du GALPA</t>
  </si>
  <si>
    <t>Toutes pièces complémentaires permettant de justifier de la recevabilité/éligibilité de la demande</t>
  </si>
  <si>
    <t>Toutes pièces permettant d'attester de l'engagement des autres cofinanceurs</t>
  </si>
  <si>
    <t>copie</t>
  </si>
  <si>
    <t>original</t>
  </si>
  <si>
    <r>
      <t xml:space="preserve">Ce fichier regroupe les annexes techniques du formulaire de demande FEAMP pour la </t>
    </r>
    <r>
      <rPr>
        <b/>
        <sz val="12"/>
        <color indexed="8"/>
        <rFont val="Arial"/>
        <family val="2"/>
      </rPr>
      <t>mesure n°62.1.b - Mise en œuvre de stratégies de développement local mené par les acteurs locaux</t>
    </r>
  </si>
  <si>
    <t xml:space="preserve">Type d'opération
</t>
  </si>
  <si>
    <t>Nombre d’emplois créés</t>
  </si>
  <si>
    <t>Nombre d’emplois maintenus</t>
  </si>
  <si>
    <t>Nombre d’entreprises créées</t>
  </si>
  <si>
    <t>-</t>
  </si>
  <si>
    <t>Cas général</t>
  </si>
  <si>
    <t>L'opération satisfait l’une des conditions suivantes :</t>
  </si>
  <si>
    <r>
      <t>et</t>
    </r>
    <r>
      <rPr>
        <b/>
        <sz val="10"/>
        <color indexed="8"/>
        <rFont val="Arial"/>
        <family val="2"/>
      </rPr>
      <t xml:space="preserve"> </t>
    </r>
    <r>
      <rPr>
        <sz val="10"/>
        <color indexed="8"/>
        <rFont val="Arial"/>
        <family val="2"/>
      </rPr>
      <t>prévoit un accès public à ses résultats</t>
    </r>
  </si>
  <si>
    <t>ETP</t>
  </si>
  <si>
    <t>Ces dépenses sont calculées sur la base des baèmes de la fonction publique</t>
  </si>
  <si>
    <r>
      <t>si vous utilisez LibreOffice Calc</t>
    </r>
    <r>
      <rPr>
        <i/>
        <sz val="10"/>
        <rFont val="Arial"/>
        <family val="2"/>
      </rPr>
      <t>: sélectionnez manuellement le taux dans la liste déroulante</t>
    </r>
  </si>
  <si>
    <t>l'opération est, sauf exception régionale, soumise à un plancher d'éligibilité de 5000€ - vérifiez auprès du service instructeur</t>
  </si>
  <si>
    <t>version 1.2 - novembre 2017</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</si>
</sst>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00&quot; h&quot;"/>
    <numFmt numFmtId="207" formatCode="_-* #,##0.00\ _€_-;\-* #,##0.00\ _€_-;_-* &quot;-&quot;&quot;?&quot;&quot;?&quot;\ _€_-;_-@_-"/>
    <numFmt numFmtId="208" formatCode="_-* #,##0.00\ &quot;€&quot;_-;\-* #,##0.00\ &quot;€&quot;_-;_-* &quot;-&quot;&quot;?&quot;&quot;?&quot;\ &quot;€&quot;_-;_-@_-"/>
    <numFmt numFmtId="209" formatCode="_(* #,##0.00_);_(* \(#,##0.00\);_(* &quot;-&quot;??_);_(@_)"/>
    <numFmt numFmtId="210" formatCode="_(&quot;€&quot;* #,##0.00_);_(&quot;€&quot;* \(#,##0.00\);_(&quot;€&quot;* &quot;-&quot;??_);_(@_)"/>
  </numFmts>
  <fonts count="126">
    <font>
      <sz val="11"/>
      <color theme="1"/>
      <name val="Calibri"/>
      <family val="2"/>
    </font>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u val="single"/>
      <sz val="16"/>
      <color indexed="10"/>
      <name val="Arial"/>
      <family val="2"/>
    </font>
    <font>
      <b/>
      <sz val="16"/>
      <name val="Arial"/>
      <family val="2"/>
    </font>
    <font>
      <sz val="16"/>
      <name val="Calibri"/>
      <family val="2"/>
    </font>
    <font>
      <sz val="11"/>
      <color indexed="9"/>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b/>
      <sz val="14"/>
      <color indexed="21"/>
      <name val="Calibri"/>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0"/>
      <color indexed="10"/>
      <name val="Arial"/>
      <family val="2"/>
    </font>
    <font>
      <b/>
      <u val="single"/>
      <sz val="9"/>
      <color indexed="10"/>
      <name val="Arial"/>
      <family val="2"/>
    </font>
    <font>
      <b/>
      <sz val="12"/>
      <color indexed="10"/>
      <name val="Arial"/>
      <family val="2"/>
    </font>
    <font>
      <sz val="12"/>
      <color indexed="10"/>
      <name val="Arial"/>
      <family val="2"/>
    </font>
    <font>
      <sz val="12"/>
      <color indexed="10"/>
      <name val="Calibri"/>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b/>
      <sz val="14"/>
      <color indexed="10"/>
      <name val="Arial"/>
      <family val="2"/>
    </font>
    <font>
      <i/>
      <sz val="12"/>
      <color indexed="49"/>
      <name val="Arial"/>
      <family val="2"/>
    </font>
    <font>
      <b/>
      <i/>
      <u val="single"/>
      <sz val="12"/>
      <color indexed="49"/>
      <name val="Arial"/>
      <family val="2"/>
    </font>
    <font>
      <sz val="8"/>
      <name val="Tahoma"/>
      <family val="2"/>
    </font>
    <font>
      <sz val="10"/>
      <name val="Courier New"/>
      <family val="3"/>
    </font>
    <font>
      <sz val="11"/>
      <color indexed="10"/>
      <name val="Arial"/>
      <family val="2"/>
    </font>
    <font>
      <sz val="10"/>
      <color indexed="17"/>
      <name val="Arial"/>
      <family val="2"/>
    </font>
    <font>
      <sz val="10"/>
      <color indexed="55"/>
      <name val="Arial"/>
      <family val="2"/>
    </font>
    <font>
      <b/>
      <i/>
      <sz val="11"/>
      <color indexed="23"/>
      <name val="Arial"/>
      <family val="2"/>
    </font>
    <font>
      <sz val="11"/>
      <color indexed="55"/>
      <name val="Arial"/>
      <family val="2"/>
    </font>
    <font>
      <sz val="12"/>
      <color indexed="8"/>
      <name val="Arial"/>
      <family val="2"/>
    </font>
    <font>
      <b/>
      <u val="single"/>
      <sz val="12"/>
      <color indexed="10"/>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b/>
      <sz val="10"/>
      <color indexed="23"/>
      <name val="Arial"/>
      <family val="2"/>
    </font>
    <font>
      <b/>
      <sz val="9"/>
      <name val="Arial"/>
      <family val="2"/>
    </font>
    <font>
      <sz val="9"/>
      <name val="Calibri"/>
      <family val="2"/>
    </font>
    <font>
      <b/>
      <sz val="9"/>
      <color indexed="8"/>
      <name val="Arial"/>
      <family val="2"/>
    </font>
    <font>
      <i/>
      <sz val="8"/>
      <name val="Arial"/>
      <family val="2"/>
    </font>
    <font>
      <b/>
      <i/>
      <u val="single"/>
      <sz val="10"/>
      <color indexed="8"/>
      <name val="Arial"/>
      <family val="2"/>
    </font>
    <font>
      <i/>
      <sz val="11"/>
      <color indexed="8"/>
      <name val="Calibri"/>
      <family val="2"/>
    </font>
    <font>
      <i/>
      <sz val="8"/>
      <color indexed="8"/>
      <name val="Arial"/>
      <family val="2"/>
    </font>
    <font>
      <b/>
      <sz val="18"/>
      <color indexed="56"/>
      <name val="Cambria"/>
      <family val="2"/>
    </font>
    <font>
      <b/>
      <sz val="14"/>
      <color indexed="8"/>
      <name val="Arial"/>
      <family val="2"/>
    </font>
    <font>
      <i/>
      <sz val="9"/>
      <color indexed="10"/>
      <name val="Arial"/>
      <family val="2"/>
    </font>
    <font>
      <sz val="9"/>
      <color indexed="8"/>
      <name val="Arial"/>
      <family val="2"/>
    </font>
    <font>
      <sz val="8"/>
      <color indexed="60"/>
      <name val="Arial"/>
      <family val="2"/>
    </font>
    <font>
      <sz val="20"/>
      <color indexed="16"/>
      <name val="Calibri"/>
      <family val="2"/>
    </font>
    <font>
      <b/>
      <sz val="12"/>
      <color indexed="8"/>
      <name val="Arial"/>
      <family val="2"/>
    </font>
    <font>
      <sz val="12"/>
      <color indexed="23"/>
      <name val="Arial"/>
      <family val="2"/>
    </font>
    <font>
      <b/>
      <sz val="12"/>
      <color indexed="23"/>
      <name val="Arial"/>
      <family val="2"/>
    </font>
    <font>
      <sz val="10"/>
      <color indexed="21"/>
      <name val="Arial"/>
      <family val="2"/>
    </font>
    <font>
      <i/>
      <sz val="9"/>
      <color indexed="55"/>
      <name val="Arial"/>
      <family val="2"/>
    </font>
    <font>
      <u val="single"/>
      <sz val="10"/>
      <color indexed="8"/>
      <name val="Arial"/>
      <family val="2"/>
    </font>
    <font>
      <b/>
      <u val="single"/>
      <sz val="10"/>
      <color indexed="8"/>
      <name val="Arial"/>
      <family val="2"/>
    </font>
    <font>
      <i/>
      <sz val="10"/>
      <color indexed="23"/>
      <name val="Arial"/>
      <family val="2"/>
    </font>
    <font>
      <i/>
      <u val="single"/>
      <sz val="10"/>
      <name val="Arial"/>
      <family val="2"/>
    </font>
    <font>
      <b/>
      <u val="single"/>
      <sz val="9"/>
      <color indexed="44"/>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65"/>
        <bgColor indexed="64"/>
      </patternFill>
    </fill>
    <fill>
      <patternFill patternType="solid">
        <fgColor indexed="4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
      <patternFill patternType="solid">
        <fgColor indexed="42"/>
        <bgColor indexed="64"/>
      </patternFill>
    </fill>
    <fill>
      <patternFill patternType="lightUp"/>
    </fill>
    <fill>
      <patternFill patternType="solid">
        <fgColor indexed="41"/>
        <bgColor indexed="64"/>
      </patternFill>
    </fill>
  </fills>
  <borders count="101">
    <border>
      <left/>
      <right/>
      <top/>
      <bottom/>
      <diagonal/>
    </border>
    <border>
      <left style="thin">
        <color indexed="55"/>
      </left>
      <right style="thin">
        <color indexed="55"/>
      </right>
      <top style="thin">
        <color indexed="55"/>
      </top>
      <bottom style="thin">
        <color indexed="55"/>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style="thin"/>
      <bottom style="thin"/>
    </border>
    <border>
      <left style="thin">
        <color indexed="55"/>
      </left>
      <right>
        <color indexed="63"/>
      </right>
      <top style="thin"/>
      <bottom style="thin"/>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style="medium"/>
      <top style="medium"/>
      <bottom style="medium"/>
    </border>
    <border>
      <left>
        <color indexed="63"/>
      </left>
      <right>
        <color indexed="63"/>
      </right>
      <top style="thin">
        <color indexed="55"/>
      </top>
      <bottom style="thin">
        <color indexed="55"/>
      </botto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55"/>
      </left>
      <right style="thin">
        <color indexed="55"/>
      </right>
      <top>
        <color indexed="63"/>
      </top>
      <bottom style="thin">
        <color indexed="55"/>
      </botto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thin"/>
      <bottom style="thin">
        <color indexed="55"/>
      </bottom>
    </border>
    <border>
      <left style="thin">
        <color indexed="55"/>
      </left>
      <right style="thin"/>
      <top style="thin"/>
      <bottom style="thin"/>
    </border>
    <border>
      <left style="thin">
        <color indexed="55"/>
      </left>
      <right style="thin">
        <color indexed="55"/>
      </right>
      <top style="thick">
        <color indexed="55"/>
      </top>
      <bottom style="thin">
        <color indexed="55"/>
      </bottom>
    </border>
    <border>
      <left style="thin">
        <color indexed="55"/>
      </left>
      <right style="thick">
        <color indexed="55"/>
      </right>
      <top style="thin">
        <color indexed="55"/>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style="thin"/>
      <right style="thin"/>
      <top style="thin"/>
      <bottom style="thick"/>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right style="thin">
        <color indexed="55"/>
      </right>
      <top style="thin"/>
      <bottom style="thin">
        <color indexed="55"/>
      </bottom>
    </border>
    <border>
      <left style="thin">
        <color indexed="55"/>
      </left>
      <right style="thin">
        <color indexed="55"/>
      </right>
      <top>
        <color indexed="63"/>
      </top>
      <bottom style="thin"/>
    </border>
    <border>
      <left style="thin">
        <color indexed="55"/>
      </left>
      <right style="thin"/>
      <top style="thin"/>
      <bottom style="thin">
        <color indexed="55"/>
      </bottom>
    </border>
    <border>
      <left style="thin">
        <color indexed="55"/>
      </left>
      <right style="thin"/>
      <top>
        <color indexed="63"/>
      </top>
      <bottom style="thin"/>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thin">
        <color indexed="55"/>
      </right>
      <top style="medium"/>
      <bottom style="medium"/>
    </border>
    <border>
      <left>
        <color indexed="63"/>
      </left>
      <right style="thin"/>
      <top style="thin"/>
      <bottom style="thin"/>
    </border>
    <border>
      <left style="thick">
        <color indexed="55"/>
      </left>
      <right>
        <color indexed="63"/>
      </right>
      <top style="thin">
        <color indexed="55"/>
      </top>
      <bottom style="thin">
        <color indexed="55"/>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thin">
        <color indexed="55"/>
      </left>
      <right style="thin">
        <color indexed="55"/>
      </right>
      <top style="thin">
        <color indexed="55"/>
      </top>
      <bottom>
        <color indexed="63"/>
      </bottom>
    </border>
    <border>
      <left style="thin"/>
      <right style="thin">
        <color indexed="55"/>
      </right>
      <top style="thin">
        <color indexed="55"/>
      </top>
      <bottom>
        <color indexed="63"/>
      </bottom>
    </border>
    <border>
      <left style="thin"/>
      <right style="thin">
        <color indexed="55"/>
      </right>
      <top style="thin"/>
      <bottom>
        <color indexed="63"/>
      </bottom>
    </border>
    <border>
      <left style="thin">
        <color indexed="55"/>
      </left>
      <right style="thin">
        <color indexed="55"/>
      </right>
      <top style="thin"/>
      <bottom>
        <color indexed="63"/>
      </bottom>
    </border>
    <border>
      <left>
        <color indexed="63"/>
      </left>
      <right style="thin">
        <color indexed="55"/>
      </right>
      <top>
        <color indexed="63"/>
      </top>
      <bottom style="thin">
        <color indexed="55"/>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 fillId="20" borderId="1" applyNumberFormat="0" applyAlignment="0">
      <protection locked="0"/>
    </xf>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9" fillId="0" borderId="0" applyNumberFormat="0" applyFill="0" applyBorder="0" applyAlignment="0" applyProtection="0"/>
    <xf numFmtId="0" fontId="110" fillId="27" borderId="2" applyNumberFormat="0" applyAlignment="0" applyProtection="0"/>
    <xf numFmtId="0" fontId="111" fillId="0" borderId="3" applyNumberFormat="0" applyFill="0" applyAlignment="0" applyProtection="0"/>
    <xf numFmtId="0" fontId="79" fillId="0" borderId="4" applyNumberFormat="0">
      <alignment horizontal="left" vertical="center" wrapText="1"/>
      <protection locked="0"/>
    </xf>
    <xf numFmtId="0" fontId="80" fillId="0" borderId="5">
      <alignment horizontal="left" vertical="center"/>
      <protection locked="0"/>
    </xf>
    <xf numFmtId="0" fontId="1" fillId="28" borderId="6" applyNumberFormat="0" applyFont="0" applyAlignment="0" applyProtection="0"/>
    <xf numFmtId="0" fontId="112" fillId="29" borderId="2" applyNumberFormat="0" applyAlignment="0" applyProtection="0"/>
    <xf numFmtId="0" fontId="113" fillId="30" borderId="0" applyNumberFormat="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116" fillId="31"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33" borderId="4" applyNumberFormat="0" applyFont="0" applyBorder="0" applyAlignment="0">
      <protection/>
    </xf>
    <xf numFmtId="0" fontId="81" fillId="0" borderId="4" applyNumberFormat="0" applyAlignment="0">
      <protection locked="0"/>
    </xf>
    <xf numFmtId="0" fontId="117" fillId="34" borderId="0" applyNumberFormat="0" applyBorder="0" applyAlignment="0" applyProtection="0"/>
    <xf numFmtId="0" fontId="118" fillId="27" borderId="8" applyNumberFormat="0" applyAlignment="0" applyProtection="0"/>
    <xf numFmtId="0" fontId="1" fillId="0" borderId="0">
      <alignment/>
      <protection/>
    </xf>
    <xf numFmtId="0" fontId="119" fillId="0" borderId="0" applyNumberForma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10" applyNumberFormat="0" applyFill="0" applyAlignment="0" applyProtection="0"/>
    <xf numFmtId="0" fontId="123" fillId="0" borderId="11"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35" borderId="13" applyNumberFormat="0" applyAlignment="0" applyProtection="0"/>
  </cellStyleXfs>
  <cellXfs count="506">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3" fillId="36" borderId="0" xfId="0" applyFont="1" applyFill="1" applyBorder="1" applyAlignment="1">
      <alignment/>
    </xf>
    <xf numFmtId="0" fontId="3" fillId="36" borderId="0" xfId="0" applyFont="1" applyFill="1" applyBorder="1" applyAlignment="1">
      <alignment horizontal="center"/>
    </xf>
    <xf numFmtId="0" fontId="2" fillId="0" borderId="0" xfId="0" applyFont="1" applyBorder="1" applyAlignment="1">
      <alignment/>
    </xf>
    <xf numFmtId="0" fontId="0" fillId="0" borderId="0" xfId="0" applyFill="1" applyBorder="1" applyAlignment="1" applyProtection="1">
      <alignment horizontal="left"/>
      <protection/>
    </xf>
    <xf numFmtId="0" fontId="5" fillId="0" borderId="0" xfId="0" applyFont="1" applyFill="1" applyBorder="1" applyAlignment="1">
      <alignment/>
    </xf>
    <xf numFmtId="0" fontId="5" fillId="0" borderId="0" xfId="0" applyFont="1" applyAlignment="1">
      <alignment/>
    </xf>
    <xf numFmtId="0" fontId="3" fillId="0" borderId="0" xfId="0" applyFont="1" applyAlignment="1">
      <alignment/>
    </xf>
    <xf numFmtId="0" fontId="6"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Border="1" applyAlignment="1">
      <alignment vertical="center"/>
    </xf>
    <xf numFmtId="0" fontId="8" fillId="0" borderId="0" xfId="0" applyFont="1" applyFill="1" applyBorder="1" applyAlignment="1">
      <alignment horizontal="centerContinuous"/>
    </xf>
    <xf numFmtId="0" fontId="8" fillId="0" borderId="0" xfId="0" applyFont="1" applyFill="1" applyBorder="1" applyAlignment="1">
      <alignment horizontal="center"/>
    </xf>
    <xf numFmtId="0" fontId="11" fillId="0" borderId="0" xfId="0" applyFont="1" applyAlignment="1">
      <alignment/>
    </xf>
    <xf numFmtId="0" fontId="0" fillId="37" borderId="0" xfId="0" applyFill="1" applyBorder="1" applyAlignment="1" applyProtection="1">
      <alignment horizontal="left"/>
      <protection/>
    </xf>
    <xf numFmtId="0" fontId="0" fillId="37" borderId="0" xfId="0" applyFill="1" applyAlignment="1">
      <alignment/>
    </xf>
    <xf numFmtId="0" fontId="0" fillId="0" borderId="0" xfId="0" applyFill="1" applyAlignment="1">
      <alignment/>
    </xf>
    <xf numFmtId="0" fontId="5" fillId="0" borderId="0" xfId="0" applyFont="1" applyBorder="1" applyAlignment="1">
      <alignment/>
    </xf>
    <xf numFmtId="0" fontId="5" fillId="0" borderId="0" xfId="0" applyFont="1" applyFill="1" applyAlignment="1">
      <alignment/>
    </xf>
    <xf numFmtId="0" fontId="5" fillId="37" borderId="0" xfId="0" applyFont="1" applyFill="1" applyBorder="1" applyAlignment="1" applyProtection="1">
      <alignment horizontal="left"/>
      <protection/>
    </xf>
    <xf numFmtId="0" fontId="5" fillId="37" borderId="0" xfId="0" applyFont="1" applyFill="1" applyAlignment="1">
      <alignment/>
    </xf>
    <xf numFmtId="0" fontId="5" fillId="37" borderId="0" xfId="0" applyFont="1" applyFill="1" applyBorder="1" applyAlignment="1">
      <alignment vertical="center"/>
    </xf>
    <xf numFmtId="0" fontId="5" fillId="0" borderId="0" xfId="0" applyFont="1" applyFill="1" applyBorder="1" applyAlignment="1" applyProtection="1">
      <alignment horizontal="left"/>
      <protection/>
    </xf>
    <xf numFmtId="0" fontId="5" fillId="0" borderId="0" xfId="0" applyFont="1" applyAlignment="1">
      <alignment vertical="center" wrapText="1"/>
    </xf>
    <xf numFmtId="0" fontId="0" fillId="37" borderId="0" xfId="0" applyFill="1" applyBorder="1" applyAlignment="1" applyProtection="1">
      <alignment horizontal="left" vertical="center"/>
      <protection/>
    </xf>
    <xf numFmtId="0" fontId="0" fillId="37" borderId="0" xfId="0" applyFill="1" applyAlignment="1">
      <alignment vertical="center"/>
    </xf>
    <xf numFmtId="0" fontId="9" fillId="0" borderId="0" xfId="0" applyFont="1" applyAlignment="1">
      <alignment/>
    </xf>
    <xf numFmtId="0" fontId="2" fillId="0" borderId="0" xfId="0" applyFont="1" applyAlignment="1">
      <alignment/>
    </xf>
    <xf numFmtId="0" fontId="13" fillId="0" borderId="0" xfId="0" applyFont="1" applyAlignment="1">
      <alignment horizontal="left" vertical="center"/>
    </xf>
    <xf numFmtId="0" fontId="2" fillId="0" borderId="0" xfId="0" applyFont="1" applyFill="1" applyBorder="1" applyAlignment="1">
      <alignment/>
    </xf>
    <xf numFmtId="0" fontId="2" fillId="0" borderId="0" xfId="0" applyFont="1" applyFill="1" applyBorder="1" applyAlignment="1" applyProtection="1">
      <alignment horizontal="left"/>
      <protection/>
    </xf>
    <xf numFmtId="0" fontId="9" fillId="0" borderId="0" xfId="0" applyFont="1" applyAlignment="1">
      <alignment wrapText="1"/>
    </xf>
    <xf numFmtId="169" fontId="2" fillId="0" borderId="0" xfId="0" applyNumberFormat="1" applyFont="1" applyBorder="1" applyAlignment="1">
      <alignment horizontal="center"/>
    </xf>
    <xf numFmtId="0" fontId="2"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2" fillId="0" borderId="0" xfId="0" applyFont="1" applyFill="1" applyAlignment="1">
      <alignment/>
    </xf>
    <xf numFmtId="0" fontId="20" fillId="0" borderId="0" xfId="0" applyFont="1" applyAlignment="1">
      <alignment horizontal="left" vertical="center"/>
    </xf>
    <xf numFmtId="0" fontId="21" fillId="0" borderId="0" xfId="0" applyFont="1" applyAlignment="1">
      <alignment/>
    </xf>
    <xf numFmtId="0" fontId="6" fillId="0" borderId="0" xfId="0" applyFont="1" applyAlignment="1">
      <alignment horizontal="left" vertical="center"/>
    </xf>
    <xf numFmtId="0" fontId="22" fillId="0" borderId="0" xfId="0" applyFont="1" applyAlignment="1">
      <alignment horizontal="left" vertical="center"/>
    </xf>
    <xf numFmtId="0" fontId="23" fillId="38" borderId="14" xfId="0" applyFont="1" applyFill="1" applyBorder="1" applyAlignment="1">
      <alignment horizontal="left" vertical="center"/>
    </xf>
    <xf numFmtId="0" fontId="23" fillId="38" borderId="1" xfId="0" applyFont="1" applyFill="1" applyBorder="1" applyAlignment="1">
      <alignment horizontal="center" vertical="center" wrapText="1"/>
    </xf>
    <xf numFmtId="0" fontId="14" fillId="0" borderId="0" xfId="0" applyFont="1" applyAlignment="1">
      <alignment/>
    </xf>
    <xf numFmtId="0" fontId="13" fillId="0" borderId="0" xfId="0" applyFont="1" applyAlignment="1">
      <alignment horizontal="centerContinuous" wrapText="1"/>
    </xf>
    <xf numFmtId="0" fontId="15" fillId="0" borderId="0" xfId="0" applyFont="1" applyAlignment="1">
      <alignment horizontal="centerContinuous" wrapText="1"/>
    </xf>
    <xf numFmtId="0" fontId="15" fillId="0" borderId="0" xfId="0" applyFont="1" applyAlignment="1">
      <alignment wrapText="1"/>
    </xf>
    <xf numFmtId="0" fontId="15" fillId="0" borderId="0" xfId="0" applyFont="1" applyAlignment="1">
      <alignment/>
    </xf>
    <xf numFmtId="0" fontId="15" fillId="0" borderId="0" xfId="0" applyFont="1" applyFill="1" applyBorder="1" applyAlignment="1">
      <alignment wrapText="1"/>
    </xf>
    <xf numFmtId="169" fontId="15" fillId="0" borderId="0" xfId="0" applyNumberFormat="1" applyFont="1" applyFill="1" applyBorder="1" applyAlignment="1">
      <alignment wrapText="1"/>
    </xf>
    <xf numFmtId="0" fontId="12" fillId="0" borderId="0" xfId="0" applyFont="1" applyAlignment="1">
      <alignment/>
    </xf>
    <xf numFmtId="0" fontId="12" fillId="0" borderId="0" xfId="0" applyFont="1" applyBorder="1" applyAlignment="1">
      <alignment/>
    </xf>
    <xf numFmtId="0" fontId="15" fillId="0" borderId="0" xfId="0" applyFont="1" applyFill="1" applyBorder="1" applyAlignment="1">
      <alignment/>
    </xf>
    <xf numFmtId="0" fontId="15" fillId="0" borderId="0" xfId="0" applyFont="1" applyAlignment="1">
      <alignment horizontal="centerContinuous"/>
    </xf>
    <xf numFmtId="0" fontId="14" fillId="0" borderId="0" xfId="0" applyFont="1" applyFill="1" applyBorder="1" applyAlignment="1">
      <alignment horizontal="center" wrapText="1"/>
    </xf>
    <xf numFmtId="0" fontId="15" fillId="0" borderId="0" xfId="0" applyFont="1" applyFill="1" applyAlignment="1">
      <alignment wrapText="1"/>
    </xf>
    <xf numFmtId="0" fontId="17" fillId="0" borderId="0" xfId="0" applyFont="1" applyBorder="1" applyAlignment="1">
      <alignment/>
    </xf>
    <xf numFmtId="0" fontId="23" fillId="38" borderId="14" xfId="0" applyFont="1" applyFill="1" applyBorder="1" applyAlignment="1">
      <alignment horizontal="center" vertical="center"/>
    </xf>
    <xf numFmtId="0" fontId="23" fillId="38" borderId="15" xfId="0" applyFont="1" applyFill="1" applyBorder="1" applyAlignment="1">
      <alignment horizontal="center" vertical="center"/>
    </xf>
    <xf numFmtId="0" fontId="2" fillId="0" borderId="0" xfId="0" applyFont="1" applyFill="1" applyBorder="1" applyAlignment="1" applyProtection="1">
      <alignment horizontal="left" vertical="center"/>
      <protection/>
    </xf>
    <xf numFmtId="0" fontId="5" fillId="37" borderId="0" xfId="0" applyFont="1" applyFill="1" applyBorder="1" applyAlignment="1" applyProtection="1">
      <alignment horizontal="left" vertical="center"/>
      <protection/>
    </xf>
    <xf numFmtId="0" fontId="5" fillId="37" borderId="0" xfId="0" applyFont="1" applyFill="1" applyAlignment="1">
      <alignment vertical="center"/>
    </xf>
    <xf numFmtId="0" fontId="5" fillId="0" borderId="0" xfId="0" applyFont="1" applyFill="1" applyBorder="1" applyAlignment="1">
      <alignment horizontal="center"/>
    </xf>
    <xf numFmtId="169" fontId="15" fillId="39" borderId="0" xfId="0" applyNumberFormat="1" applyFont="1" applyFill="1" applyBorder="1" applyAlignment="1">
      <alignment vertical="center" wrapText="1"/>
    </xf>
    <xf numFmtId="169" fontId="0" fillId="0" borderId="0" xfId="0" applyNumberFormat="1" applyAlignment="1">
      <alignment/>
    </xf>
    <xf numFmtId="0" fontId="15" fillId="39" borderId="0" xfId="0" applyFont="1" applyFill="1" applyBorder="1" applyAlignment="1">
      <alignment vertical="center" wrapText="1"/>
    </xf>
    <xf numFmtId="0" fontId="9" fillId="0" borderId="0" xfId="0" applyFont="1" applyAlignment="1">
      <alignment/>
    </xf>
    <xf numFmtId="0" fontId="23" fillId="38" borderId="16" xfId="0" applyFont="1" applyFill="1" applyBorder="1" applyAlignment="1">
      <alignment horizontal="left" vertical="center"/>
    </xf>
    <xf numFmtId="0" fontId="23" fillId="38" borderId="17" xfId="0" applyFont="1" applyFill="1" applyBorder="1" applyAlignment="1">
      <alignment horizontal="center" vertical="center"/>
    </xf>
    <xf numFmtId="0" fontId="23" fillId="38" borderId="18" xfId="0" applyFont="1" applyFill="1" applyBorder="1" applyAlignment="1">
      <alignment horizontal="center" vertical="center" wrapText="1"/>
    </xf>
    <xf numFmtId="0" fontId="23" fillId="38" borderId="19" xfId="0" applyFont="1" applyFill="1" applyBorder="1" applyAlignment="1">
      <alignment horizontal="center" vertical="center" wrapText="1"/>
    </xf>
    <xf numFmtId="0" fontId="23" fillId="38" borderId="19" xfId="0" applyFont="1" applyFill="1" applyBorder="1" applyAlignment="1">
      <alignment horizontal="left" vertical="center" wrapText="1"/>
    </xf>
    <xf numFmtId="169" fontId="23" fillId="38" borderId="20" xfId="0" applyNumberFormat="1" applyFont="1" applyFill="1" applyBorder="1" applyAlignment="1">
      <alignment horizontal="center"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xf>
    <xf numFmtId="0" fontId="2" fillId="0" borderId="21" xfId="0" applyFont="1" applyBorder="1" applyAlignment="1">
      <alignment/>
    </xf>
    <xf numFmtId="0" fontId="9" fillId="39" borderId="22" xfId="0" applyFont="1" applyFill="1" applyBorder="1" applyAlignment="1">
      <alignment horizontal="right" vertical="center" wrapText="1"/>
    </xf>
    <xf numFmtId="0" fontId="0" fillId="0" borderId="0" xfId="0" applyBorder="1" applyAlignment="1">
      <alignment/>
    </xf>
    <xf numFmtId="169" fontId="24" fillId="0" borderId="0" xfId="0" applyNumberFormat="1" applyFont="1" applyFill="1" applyBorder="1" applyAlignment="1">
      <alignment vertical="center" wrapText="1"/>
    </xf>
    <xf numFmtId="0" fontId="23" fillId="0" borderId="0" xfId="0" applyFont="1" applyFill="1" applyBorder="1" applyAlignment="1">
      <alignment horizontal="center" vertical="center" wrapText="1"/>
    </xf>
    <xf numFmtId="0" fontId="25" fillId="0" borderId="0" xfId="0" applyFont="1" applyFill="1" applyAlignment="1">
      <alignment wrapText="1"/>
    </xf>
    <xf numFmtId="0" fontId="25" fillId="0" borderId="0" xfId="0" applyFont="1" applyFill="1" applyAlignment="1">
      <alignment/>
    </xf>
    <xf numFmtId="0" fontId="9" fillId="39" borderId="0" xfId="0" applyFont="1" applyFill="1" applyAlignment="1">
      <alignment wrapText="1"/>
    </xf>
    <xf numFmtId="0" fontId="9" fillId="0" borderId="0" xfId="0" applyFont="1" applyAlignment="1">
      <alignment wrapText="1"/>
    </xf>
    <xf numFmtId="0" fontId="2" fillId="39" borderId="0" xfId="0" applyFont="1" applyFill="1" applyBorder="1" applyAlignment="1" applyProtection="1">
      <alignment horizontal="left"/>
      <protection/>
    </xf>
    <xf numFmtId="171" fontId="24" fillId="38" borderId="23" xfId="0" applyNumberFormat="1" applyFont="1" applyFill="1" applyBorder="1" applyAlignment="1">
      <alignment horizontal="right" vertical="center" wrapText="1" indent="2"/>
    </xf>
    <xf numFmtId="169" fontId="2" fillId="0" borderId="0" xfId="0" applyNumberFormat="1" applyFont="1" applyAlignment="1">
      <alignment/>
    </xf>
    <xf numFmtId="0" fontId="9" fillId="0" borderId="0" xfId="0" applyFont="1" applyFill="1" applyAlignment="1">
      <alignment horizontal="centerContinuous" wrapText="1"/>
    </xf>
    <xf numFmtId="0" fontId="9" fillId="0" borderId="0" xfId="0" applyFont="1" applyFill="1" applyAlignment="1">
      <alignment/>
    </xf>
    <xf numFmtId="0" fontId="14" fillId="0" borderId="0" xfId="0" applyFont="1" applyFill="1" applyAlignment="1">
      <alignment/>
    </xf>
    <xf numFmtId="0" fontId="2" fillId="0" borderId="0" xfId="0" applyFont="1" applyFill="1" applyAlignment="1">
      <alignment horizontal="left" vertical="center"/>
    </xf>
    <xf numFmtId="0" fontId="9" fillId="0" borderId="0" xfId="0" applyFont="1" applyFill="1" applyAlignment="1">
      <alignment horizontal="centerContinuous" wrapText="1"/>
    </xf>
    <xf numFmtId="0" fontId="9" fillId="0" borderId="0" xfId="0" applyFont="1" applyFill="1" applyAlignment="1">
      <alignment wrapText="1"/>
    </xf>
    <xf numFmtId="0" fontId="9" fillId="0" borderId="0" xfId="0" applyFont="1" applyFill="1" applyAlignment="1">
      <alignment/>
    </xf>
    <xf numFmtId="0" fontId="2" fillId="0" borderId="0" xfId="0" applyFont="1" applyFill="1" applyAlignment="1">
      <alignment vertical="center"/>
    </xf>
    <xf numFmtId="0" fontId="15" fillId="0" borderId="0" xfId="0" applyFont="1" applyFill="1" applyAlignment="1">
      <alignment/>
    </xf>
    <xf numFmtId="0" fontId="15" fillId="0" borderId="0" xfId="0" applyFont="1" applyFill="1" applyBorder="1" applyAlignment="1">
      <alignment vertical="center" wrapText="1"/>
    </xf>
    <xf numFmtId="169" fontId="26" fillId="39" borderId="0" xfId="0" applyNumberFormat="1" applyFont="1" applyFill="1" applyBorder="1" applyAlignment="1">
      <alignment horizontal="center" vertical="center" wrapText="1"/>
    </xf>
    <xf numFmtId="0" fontId="23" fillId="0" borderId="22" xfId="0" applyFont="1" applyFill="1" applyBorder="1" applyAlignment="1">
      <alignment horizontal="left" vertical="center" wrapText="1"/>
    </xf>
    <xf numFmtId="169" fontId="26" fillId="40" borderId="1" xfId="0" applyNumberFormat="1" applyFont="1" applyFill="1" applyBorder="1" applyAlignment="1">
      <alignment horizontal="center" vertical="center" wrapText="1"/>
    </xf>
    <xf numFmtId="169" fontId="26" fillId="40" borderId="1" xfId="0" applyNumberFormat="1" applyFont="1" applyFill="1" applyBorder="1" applyAlignment="1">
      <alignment horizontal="center" vertical="center"/>
    </xf>
    <xf numFmtId="169" fontId="15" fillId="40" borderId="1" xfId="0" applyNumberFormat="1" applyFont="1" applyFill="1" applyBorder="1" applyAlignment="1">
      <alignment horizontal="right" vertical="center" wrapText="1"/>
    </xf>
    <xf numFmtId="169" fontId="24" fillId="38" borderId="1" xfId="0" applyNumberFormat="1" applyFont="1" applyFill="1" applyBorder="1" applyAlignment="1">
      <alignment horizontal="right" vertical="center" wrapText="1"/>
    </xf>
    <xf numFmtId="0" fontId="2" fillId="0" borderId="24" xfId="0" applyNumberFormat="1" applyFont="1" applyFill="1" applyBorder="1" applyAlignment="1" applyProtection="1">
      <alignment horizontal="justify" vertical="top"/>
      <protection locked="0"/>
    </xf>
    <xf numFmtId="0" fontId="0" fillId="0" borderId="24" xfId="0" applyFill="1" applyBorder="1" applyAlignment="1">
      <alignment/>
    </xf>
    <xf numFmtId="169" fontId="24" fillId="38" borderId="1" xfId="0" applyNumberFormat="1" applyFont="1" applyFill="1" applyBorder="1" applyAlignment="1">
      <alignment horizontal="center" wrapText="1"/>
    </xf>
    <xf numFmtId="0" fontId="24" fillId="38" borderId="25" xfId="0" applyFont="1" applyFill="1" applyBorder="1" applyAlignment="1">
      <alignment horizontal="center" vertical="center"/>
    </xf>
    <xf numFmtId="169" fontId="24" fillId="38" borderId="26" xfId="0" applyNumberFormat="1" applyFont="1" applyFill="1" applyBorder="1" applyAlignment="1">
      <alignment horizontal="center" vertical="center" wrapText="1"/>
    </xf>
    <xf numFmtId="169" fontId="24" fillId="38" borderId="27" xfId="0" applyNumberFormat="1" applyFont="1" applyFill="1" applyBorder="1" applyAlignment="1">
      <alignment horizontal="center" vertical="center" wrapText="1"/>
    </xf>
    <xf numFmtId="169" fontId="24" fillId="0" borderId="0" xfId="0" applyNumberFormat="1" applyFont="1" applyFill="1" applyBorder="1" applyAlignment="1">
      <alignment wrapText="1"/>
    </xf>
    <xf numFmtId="169" fontId="24" fillId="38" borderId="28" xfId="0" applyNumberFormat="1" applyFont="1" applyFill="1" applyBorder="1" applyAlignment="1">
      <alignment horizontal="center" wrapText="1"/>
    </xf>
    <xf numFmtId="0" fontId="2" fillId="0" borderId="24" xfId="0" applyFont="1" applyBorder="1" applyAlignment="1">
      <alignment vertical="center"/>
    </xf>
    <xf numFmtId="0" fontId="27" fillId="0" borderId="0" xfId="0" applyFont="1" applyAlignment="1" applyProtection="1">
      <alignment/>
      <protection hidden="1" locked="0"/>
    </xf>
    <xf numFmtId="0" fontId="2" fillId="0" borderId="1" xfId="0" applyFont="1" applyBorder="1" applyAlignment="1">
      <alignment horizontal="center" vertical="center" wrapText="1"/>
    </xf>
    <xf numFmtId="169" fontId="31" fillId="0" borderId="0" xfId="0" applyNumberFormat="1" applyFont="1" applyFill="1" applyBorder="1" applyAlignment="1">
      <alignment vertical="center" wrapText="1"/>
    </xf>
    <xf numFmtId="0" fontId="10" fillId="40" borderId="1" xfId="0" applyNumberFormat="1" applyFont="1" applyFill="1" applyBorder="1" applyAlignment="1">
      <alignment horizontal="left" vertical="center" indent="1"/>
    </xf>
    <xf numFmtId="0" fontId="10" fillId="40" borderId="15" xfId="0" applyNumberFormat="1" applyFont="1" applyFill="1" applyBorder="1" applyAlignment="1">
      <alignment horizontal="left" vertical="center" indent="1"/>
    </xf>
    <xf numFmtId="0" fontId="2" fillId="40" borderId="1" xfId="0" applyFont="1" applyFill="1" applyBorder="1" applyAlignment="1">
      <alignment horizontal="left" vertical="center" indent="1"/>
    </xf>
    <xf numFmtId="0" fontId="35" fillId="0" borderId="0" xfId="0" applyFont="1" applyBorder="1" applyAlignment="1">
      <alignment horizontal="left" vertical="center"/>
    </xf>
    <xf numFmtId="0" fontId="35" fillId="0" borderId="0" xfId="0" applyFont="1" applyAlignment="1">
      <alignment vertical="center"/>
    </xf>
    <xf numFmtId="0" fontId="2" fillId="40" borderId="29" xfId="0" applyFont="1" applyFill="1" applyBorder="1" applyAlignment="1">
      <alignment horizontal="left" vertical="center" indent="1"/>
    </xf>
    <xf numFmtId="0" fontId="2" fillId="40" borderId="30" xfId="0" applyFont="1" applyFill="1" applyBorder="1" applyAlignment="1">
      <alignment horizontal="left" vertical="center" indent="1"/>
    </xf>
    <xf numFmtId="0" fontId="15" fillId="40" borderId="29" xfId="0" applyFont="1" applyFill="1" applyBorder="1" applyAlignment="1">
      <alignment horizontal="left" vertical="center" indent="1"/>
    </xf>
    <xf numFmtId="169" fontId="24" fillId="38" borderId="1" xfId="0" applyNumberFormat="1" applyFont="1" applyFill="1" applyBorder="1" applyAlignment="1">
      <alignment horizontal="right" vertical="center" wrapText="1" indent="2"/>
    </xf>
    <xf numFmtId="169" fontId="24" fillId="38" borderId="15" xfId="0" applyNumberFormat="1" applyFont="1" applyFill="1" applyBorder="1" applyAlignment="1">
      <alignment horizontal="right" vertical="center" wrapText="1" indent="2"/>
    </xf>
    <xf numFmtId="169" fontId="38" fillId="33" borderId="1" xfId="50" applyNumberFormat="1" applyFont="1" applyFill="1" applyBorder="1" applyAlignment="1" applyProtection="1">
      <alignment horizontal="right" vertical="center" wrapText="1"/>
      <protection locked="0"/>
    </xf>
    <xf numFmtId="0" fontId="15" fillId="39" borderId="31" xfId="0" applyFont="1" applyFill="1" applyBorder="1" applyAlignment="1">
      <alignment vertical="center" wrapText="1"/>
    </xf>
    <xf numFmtId="0" fontId="24" fillId="38" borderId="14" xfId="0" applyFont="1" applyFill="1" applyBorder="1" applyAlignment="1">
      <alignment horizontal="left" vertical="center"/>
    </xf>
    <xf numFmtId="171" fontId="26" fillId="40" borderId="1" xfId="0" applyNumberFormat="1" applyFont="1" applyFill="1" applyBorder="1" applyAlignment="1">
      <alignment horizontal="right" vertical="center" wrapText="1"/>
    </xf>
    <xf numFmtId="0" fontId="39" fillId="0" borderId="0" xfId="0" applyFont="1" applyAlignment="1">
      <alignment horizontal="left" vertical="center"/>
    </xf>
    <xf numFmtId="9" fontId="15" fillId="40" borderId="1" xfId="64" applyFont="1" applyFill="1" applyBorder="1" applyAlignment="1">
      <alignment horizontal="right" vertical="center" wrapText="1"/>
    </xf>
    <xf numFmtId="0" fontId="24" fillId="0" borderId="0" xfId="0" applyFont="1" applyFill="1" applyBorder="1" applyAlignment="1">
      <alignment horizontal="center"/>
    </xf>
    <xf numFmtId="9" fontId="11" fillId="0" borderId="0" xfId="0" applyNumberFormat="1" applyFont="1" applyFill="1" applyBorder="1" applyAlignment="1">
      <alignment horizontal="center" vertical="center"/>
    </xf>
    <xf numFmtId="171" fontId="15" fillId="40" borderId="1" xfId="64" applyNumberFormat="1" applyFont="1" applyFill="1" applyBorder="1" applyAlignment="1">
      <alignment horizontal="right" vertical="center" wrapText="1"/>
    </xf>
    <xf numFmtId="0" fontId="40" fillId="0" borderId="0" xfId="0" applyFont="1" applyFill="1" applyBorder="1" applyAlignment="1">
      <alignment horizontal="left" vertical="center"/>
    </xf>
    <xf numFmtId="9" fontId="15" fillId="39" borderId="0" xfId="64" applyFont="1" applyFill="1" applyBorder="1" applyAlignment="1">
      <alignment vertical="center" wrapText="1"/>
    </xf>
    <xf numFmtId="171" fontId="15" fillId="0" borderId="0" xfId="64" applyNumberFormat="1" applyFont="1" applyFill="1" applyBorder="1" applyAlignment="1">
      <alignment horizontal="right" vertical="center" wrapText="1"/>
    </xf>
    <xf numFmtId="169" fontId="31" fillId="38" borderId="1" xfId="0" applyNumberFormat="1" applyFont="1" applyFill="1" applyBorder="1" applyAlignment="1">
      <alignment vertical="center" wrapText="1"/>
    </xf>
    <xf numFmtId="0" fontId="24" fillId="0" borderId="31" xfId="0" applyFont="1" applyFill="1" applyBorder="1" applyAlignment="1">
      <alignment horizontal="left" vertical="center"/>
    </xf>
    <xf numFmtId="0" fontId="42" fillId="0" borderId="0" xfId="0" applyFont="1" applyAlignment="1">
      <alignment/>
    </xf>
    <xf numFmtId="0" fontId="44" fillId="0" borderId="0" xfId="0" applyFont="1" applyAlignment="1">
      <alignment horizontal="left" vertical="center"/>
    </xf>
    <xf numFmtId="0" fontId="45" fillId="0" borderId="0" xfId="0" applyFont="1" applyFill="1" applyBorder="1" applyAlignment="1" applyProtection="1">
      <alignment horizontal="left"/>
      <protection/>
    </xf>
    <xf numFmtId="0" fontId="46" fillId="0" borderId="0" xfId="0" applyFont="1" applyAlignment="1">
      <alignment horizontal="centerContinuous" wrapText="1"/>
    </xf>
    <xf numFmtId="0" fontId="3" fillId="0" borderId="0" xfId="0" applyFont="1" applyAlignment="1">
      <alignment horizontal="centerContinuous" wrapText="1"/>
    </xf>
    <xf numFmtId="0" fontId="3" fillId="0" borderId="0" xfId="0" applyFont="1" applyAlignment="1">
      <alignment wrapText="1"/>
    </xf>
    <xf numFmtId="0" fontId="3" fillId="0" borderId="0" xfId="0" applyFont="1" applyAlignment="1">
      <alignment/>
    </xf>
    <xf numFmtId="0" fontId="42" fillId="0" borderId="0" xfId="0" applyFont="1" applyFill="1" applyBorder="1" applyAlignment="1" applyProtection="1">
      <alignment horizontal="left" vertical="center"/>
      <protection/>
    </xf>
    <xf numFmtId="0" fontId="42" fillId="0" borderId="0" xfId="0" applyFont="1" applyBorder="1" applyAlignment="1">
      <alignment/>
    </xf>
    <xf numFmtId="9" fontId="15" fillId="0" borderId="31" xfId="64" applyFont="1" applyFill="1" applyBorder="1" applyAlignment="1" applyProtection="1">
      <alignment horizontal="right" vertical="center" wrapText="1"/>
      <protection locked="0"/>
    </xf>
    <xf numFmtId="0" fontId="39" fillId="0" borderId="0" xfId="0" applyFont="1" applyBorder="1" applyAlignment="1">
      <alignment horizontal="left" vertical="center"/>
    </xf>
    <xf numFmtId="0" fontId="48" fillId="0" borderId="0" xfId="0" applyFont="1" applyFill="1" applyBorder="1" applyAlignment="1">
      <alignment horizontal="left" vertical="top"/>
    </xf>
    <xf numFmtId="0" fontId="24" fillId="38" borderId="14" xfId="0" applyFont="1" applyFill="1" applyBorder="1" applyAlignment="1">
      <alignment horizontal="left" vertical="center" wrapText="1"/>
    </xf>
    <xf numFmtId="0" fontId="49" fillId="0" borderId="0" xfId="0" applyFont="1" applyFill="1" applyBorder="1" applyAlignment="1">
      <alignment horizontal="left" vertical="center" indent="2"/>
    </xf>
    <xf numFmtId="49" fontId="38" fillId="41" borderId="1" xfId="0" applyNumberFormat="1" applyFont="1" applyFill="1" applyBorder="1" applyAlignment="1" applyProtection="1">
      <alignment horizontal="center" vertical="center" wrapText="1"/>
      <protection locked="0"/>
    </xf>
    <xf numFmtId="0" fontId="38" fillId="41" borderId="1" xfId="0" applyFont="1" applyFill="1" applyBorder="1" applyAlignment="1" applyProtection="1">
      <alignment horizontal="center" vertical="center" wrapText="1"/>
      <protection locked="0"/>
    </xf>
    <xf numFmtId="49" fontId="38" fillId="41" borderId="1" xfId="0" applyNumberFormat="1" applyFont="1" applyFill="1" applyBorder="1" applyAlignment="1" applyProtection="1">
      <alignment horizontal="right" vertical="center" wrapText="1"/>
      <protection locked="0"/>
    </xf>
    <xf numFmtId="169" fontId="38" fillId="41" borderId="1" xfId="0" applyNumberFormat="1" applyFont="1" applyFill="1" applyBorder="1" applyAlignment="1" applyProtection="1">
      <alignment horizontal="right" vertical="center" wrapText="1"/>
      <protection locked="0"/>
    </xf>
    <xf numFmtId="0" fontId="22" fillId="0" borderId="0" xfId="0" applyFont="1" applyAlignment="1">
      <alignment horizontal="left"/>
    </xf>
    <xf numFmtId="0" fontId="2" fillId="0" borderId="0" xfId="0" applyFont="1" applyFill="1" applyAlignment="1">
      <alignment vertical="center" wrapText="1"/>
    </xf>
    <xf numFmtId="0" fontId="23" fillId="38" borderId="1" xfId="0" applyFont="1" applyFill="1" applyBorder="1" applyAlignment="1">
      <alignment horizontal="center" vertical="center"/>
    </xf>
    <xf numFmtId="0" fontId="2" fillId="0" borderId="32"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Fill="1" applyBorder="1" applyAlignment="1">
      <alignment horizontal="center" vertical="center" wrapText="1"/>
    </xf>
    <xf numFmtId="0" fontId="37"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5" fillId="41" borderId="34" xfId="0" applyNumberFormat="1" applyFont="1" applyFill="1" applyBorder="1" applyAlignment="1">
      <alignment vertical="center" wrapText="1"/>
    </xf>
    <xf numFmtId="169" fontId="15" fillId="41" borderId="1" xfId="0" applyNumberFormat="1" applyFont="1" applyFill="1" applyBorder="1" applyAlignment="1">
      <alignment vertical="center" wrapText="1"/>
    </xf>
    <xf numFmtId="169" fontId="38" fillId="41" borderId="1"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right" vertical="center" indent="1"/>
    </xf>
    <xf numFmtId="171" fontId="15" fillId="40" borderId="0" xfId="64" applyNumberFormat="1" applyFont="1" applyFill="1" applyBorder="1" applyAlignment="1">
      <alignment horizontal="right" vertical="center" wrapText="1"/>
    </xf>
    <xf numFmtId="0" fontId="5" fillId="0" borderId="0" xfId="0" applyFont="1" applyAlignment="1">
      <alignment vertical="center"/>
    </xf>
    <xf numFmtId="169" fontId="52" fillId="0" borderId="0" xfId="0" applyNumberFormat="1" applyFont="1" applyFill="1" applyBorder="1" applyAlignment="1">
      <alignment vertical="center"/>
    </xf>
    <xf numFmtId="0" fontId="15" fillId="40" borderId="1" xfId="0" applyNumberFormat="1" applyFont="1" applyFill="1" applyBorder="1" applyAlignment="1" applyProtection="1">
      <alignment horizontal="center" vertical="center" wrapText="1"/>
      <protection/>
    </xf>
    <xf numFmtId="169" fontId="15" fillId="40" borderId="1" xfId="0" applyNumberFormat="1" applyFont="1" applyFill="1" applyBorder="1" applyAlignment="1" applyProtection="1">
      <alignment horizontal="center" vertical="center" wrapText="1"/>
      <protection/>
    </xf>
    <xf numFmtId="0" fontId="43" fillId="0" borderId="0" xfId="0" applyFont="1" applyAlignment="1">
      <alignment horizontal="left" vertical="center" indent="1"/>
    </xf>
    <xf numFmtId="0" fontId="42" fillId="0" borderId="0" xfId="0" applyFont="1" applyFill="1" applyBorder="1" applyAlignment="1">
      <alignment vertical="center"/>
    </xf>
    <xf numFmtId="0" fontId="49" fillId="0" borderId="0" xfId="0" applyFont="1" applyAlignment="1">
      <alignment horizontal="right" vertical="center"/>
    </xf>
    <xf numFmtId="183" fontId="49" fillId="0" borderId="0" xfId="0" applyNumberFormat="1" applyFont="1" applyBorder="1" applyAlignment="1">
      <alignment horizontal="left" vertical="center"/>
    </xf>
    <xf numFmtId="0" fontId="11" fillId="0" borderId="0" xfId="0" applyFont="1" applyAlignment="1">
      <alignment/>
    </xf>
    <xf numFmtId="0" fontId="23" fillId="38" borderId="16" xfId="0" applyFont="1" applyFill="1" applyBorder="1" applyAlignment="1">
      <alignment horizontal="center" vertical="center" wrapText="1"/>
    </xf>
    <xf numFmtId="0" fontId="23" fillId="38" borderId="17" xfId="0" applyFont="1" applyFill="1" applyBorder="1" applyAlignment="1">
      <alignment horizontal="center" vertical="center" wrapText="1"/>
    </xf>
    <xf numFmtId="169" fontId="24" fillId="38" borderId="35" xfId="0" applyNumberFormat="1" applyFont="1" applyFill="1" applyBorder="1" applyAlignment="1">
      <alignment horizontal="center" vertical="center" wrapText="1"/>
    </xf>
    <xf numFmtId="174" fontId="38" fillId="41" borderId="1" xfId="0" applyNumberFormat="1" applyFont="1" applyFill="1" applyBorder="1" applyAlignment="1" applyProtection="1">
      <alignment horizontal="center" vertical="center" wrapText="1"/>
      <protection locked="0"/>
    </xf>
    <xf numFmtId="169" fontId="15" fillId="40" borderId="1" xfId="0" applyNumberFormat="1" applyFont="1" applyFill="1" applyBorder="1" applyAlignment="1" applyProtection="1">
      <alignment vertical="center" wrapText="1"/>
      <protection/>
    </xf>
    <xf numFmtId="169" fontId="38" fillId="41" borderId="1" xfId="0" applyNumberFormat="1" applyFont="1" applyFill="1" applyBorder="1" applyAlignment="1" applyProtection="1">
      <alignment vertical="center" wrapText="1"/>
      <protection locked="0"/>
    </xf>
    <xf numFmtId="11" fontId="2" fillId="0" borderId="0" xfId="0" applyNumberFormat="1" applyFont="1" applyAlignment="1">
      <alignment/>
    </xf>
    <xf numFmtId="11" fontId="2" fillId="0" borderId="0" xfId="0" applyNumberFormat="1" applyFont="1" applyFill="1" applyAlignment="1">
      <alignment/>
    </xf>
    <xf numFmtId="171" fontId="47" fillId="0" borderId="0" xfId="0" applyNumberFormat="1" applyFont="1" applyFill="1" applyBorder="1" applyAlignment="1">
      <alignment horizontal="right" vertical="center" wrapText="1" indent="2"/>
    </xf>
    <xf numFmtId="0" fontId="54" fillId="0" borderId="0" xfId="0" applyFont="1" applyAlignment="1">
      <alignment/>
    </xf>
    <xf numFmtId="0" fontId="55" fillId="0" borderId="0" xfId="0" applyFont="1" applyFill="1" applyBorder="1" applyAlignment="1">
      <alignment horizontal="left" vertical="top"/>
    </xf>
    <xf numFmtId="0" fontId="2" fillId="0" borderId="0" xfId="0" applyFont="1" applyFill="1" applyBorder="1" applyAlignment="1">
      <alignment horizontal="left"/>
    </xf>
    <xf numFmtId="0" fontId="14" fillId="0" borderId="0" xfId="0" applyFont="1" applyAlignment="1">
      <alignment/>
    </xf>
    <xf numFmtId="169" fontId="15" fillId="40" borderId="36" xfId="0" applyNumberFormat="1" applyFont="1" applyFill="1" applyBorder="1" applyAlignment="1" applyProtection="1">
      <alignment horizontal="center" vertical="center" wrapText="1"/>
      <protection/>
    </xf>
    <xf numFmtId="0" fontId="15" fillId="40" borderId="36" xfId="0" applyNumberFormat="1" applyFont="1" applyFill="1" applyBorder="1" applyAlignment="1" applyProtection="1">
      <alignment horizontal="center" vertical="center" wrapText="1"/>
      <protection/>
    </xf>
    <xf numFmtId="49" fontId="38" fillId="40" borderId="1" xfId="0" applyNumberFormat="1" applyFont="1" applyFill="1" applyBorder="1" applyAlignment="1" applyProtection="1">
      <alignment horizontal="center" vertical="center" wrapText="1"/>
      <protection/>
    </xf>
    <xf numFmtId="169" fontId="15" fillId="0" borderId="0" xfId="0" applyNumberFormat="1" applyFont="1" applyFill="1" applyBorder="1" applyAlignment="1">
      <alignment horizontal="right" vertical="center" wrapText="1"/>
    </xf>
    <xf numFmtId="169" fontId="24" fillId="0" borderId="0" xfId="0" applyNumberFormat="1" applyFont="1" applyFill="1" applyBorder="1" applyAlignment="1">
      <alignment horizontal="right" vertical="center" wrapText="1"/>
    </xf>
    <xf numFmtId="0" fontId="15" fillId="0" borderId="0" xfId="0" applyFont="1" applyFill="1" applyAlignment="1">
      <alignment horizontal="centerContinuous" wrapText="1"/>
    </xf>
    <xf numFmtId="169" fontId="15" fillId="0" borderId="0" xfId="0" applyNumberFormat="1" applyFont="1" applyFill="1" applyBorder="1" applyAlignment="1" applyProtection="1">
      <alignment vertical="center" wrapText="1"/>
      <protection/>
    </xf>
    <xf numFmtId="0" fontId="23" fillId="38" borderId="15" xfId="0" applyFont="1" applyFill="1" applyBorder="1" applyAlignment="1">
      <alignment horizontal="center" vertical="center" wrapText="1"/>
    </xf>
    <xf numFmtId="169" fontId="38" fillId="33" borderId="15" xfId="50" applyNumberFormat="1" applyFont="1" applyFill="1" applyBorder="1" applyAlignment="1" applyProtection="1">
      <alignment horizontal="right" vertical="center" wrapText="1"/>
      <protection locked="0"/>
    </xf>
    <xf numFmtId="171" fontId="24" fillId="0" borderId="0" xfId="0" applyNumberFormat="1" applyFont="1" applyFill="1" applyBorder="1" applyAlignment="1">
      <alignment horizontal="right" vertical="center" wrapText="1" indent="2"/>
    </xf>
    <xf numFmtId="0" fontId="15" fillId="0" borderId="0" xfId="0" applyFont="1" applyAlignment="1">
      <alignment vertical="center"/>
    </xf>
    <xf numFmtId="0" fontId="23" fillId="38" borderId="37" xfId="0" applyFont="1" applyFill="1" applyBorder="1" applyAlignment="1">
      <alignment horizontal="center" vertical="center" wrapText="1"/>
    </xf>
    <xf numFmtId="169" fontId="38" fillId="33" borderId="37" xfId="50" applyNumberFormat="1" applyFont="1" applyFill="1" applyBorder="1" applyAlignment="1" applyProtection="1">
      <alignment horizontal="right" vertical="center" wrapText="1"/>
      <protection locked="0"/>
    </xf>
    <xf numFmtId="169" fontId="24" fillId="38" borderId="37" xfId="0" applyNumberFormat="1" applyFont="1" applyFill="1" applyBorder="1" applyAlignment="1">
      <alignment horizontal="right" vertical="center" wrapText="1" indent="2"/>
    </xf>
    <xf numFmtId="0" fontId="2" fillId="42" borderId="1" xfId="0" applyFont="1" applyFill="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9" fontId="2" fillId="42"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9" fontId="15" fillId="41" borderId="1" xfId="63" applyFont="1" applyFill="1" applyBorder="1" applyAlignment="1">
      <alignment horizontal="right" vertical="center" wrapText="1" indent="4"/>
    </xf>
    <xf numFmtId="0" fontId="5" fillId="0" borderId="0" xfId="0" applyFont="1" applyFill="1" applyBorder="1" applyAlignment="1">
      <alignment horizontal="left" vertical="center" indent="2"/>
    </xf>
    <xf numFmtId="0" fontId="8" fillId="0" borderId="0" xfId="0" applyFont="1" applyFill="1" applyBorder="1" applyAlignment="1">
      <alignment horizontal="left" vertical="center" indent="2"/>
    </xf>
    <xf numFmtId="0" fontId="57" fillId="0" borderId="0" xfId="0" applyFont="1" applyAlignment="1">
      <alignment horizontal="justify"/>
    </xf>
    <xf numFmtId="0" fontId="23" fillId="0" borderId="0" xfId="0" applyFont="1" applyFill="1" applyBorder="1" applyAlignment="1">
      <alignment horizontal="left" vertical="center"/>
    </xf>
    <xf numFmtId="9" fontId="10" fillId="0" borderId="0" xfId="63" applyFont="1" applyFill="1" applyBorder="1" applyAlignment="1">
      <alignment horizontal="right" vertical="top" wrapText="1"/>
    </xf>
    <xf numFmtId="1" fontId="58" fillId="0" borderId="0" xfId="63" applyNumberFormat="1" applyFont="1" applyFill="1" applyBorder="1" applyAlignment="1" applyProtection="1">
      <alignment horizontal="center" vertical="top" wrapText="1"/>
      <protection hidden="1" locked="0"/>
    </xf>
    <xf numFmtId="0" fontId="24" fillId="0" borderId="0" xfId="0" applyFont="1" applyFill="1" applyBorder="1" applyAlignment="1">
      <alignment horizontal="left" vertical="center"/>
    </xf>
    <xf numFmtId="0" fontId="14" fillId="0" borderId="0" xfId="0" applyFont="1" applyFill="1" applyAlignment="1">
      <alignment/>
    </xf>
    <xf numFmtId="0" fontId="13" fillId="0" borderId="0" xfId="0" applyFont="1" applyFill="1" applyAlignment="1">
      <alignment horizontal="centerContinuous" wrapText="1"/>
    </xf>
    <xf numFmtId="0" fontId="16" fillId="0" borderId="0" xfId="0" applyFont="1" applyFill="1" applyBorder="1" applyAlignment="1">
      <alignment vertical="top" wrapText="1"/>
    </xf>
    <xf numFmtId="0" fontId="15" fillId="0" borderId="0" xfId="0" applyFont="1" applyFill="1" applyBorder="1" applyAlignment="1">
      <alignment vertical="center"/>
    </xf>
    <xf numFmtId="0" fontId="2" fillId="40" borderId="1"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5" fillId="0" borderId="0" xfId="0" applyFont="1" applyFill="1" applyAlignment="1">
      <alignment wrapText="1"/>
    </xf>
    <xf numFmtId="0" fontId="15" fillId="39" borderId="0" xfId="0" applyNumberFormat="1" applyFont="1" applyFill="1" applyBorder="1" applyAlignment="1">
      <alignment horizontal="center" vertical="center" wrapText="1"/>
    </xf>
    <xf numFmtId="0" fontId="53" fillId="0" borderId="0" xfId="0" applyFont="1" applyAlignment="1">
      <alignment horizontal="center" vertical="center"/>
    </xf>
    <xf numFmtId="190" fontId="38" fillId="41" borderId="1" xfId="0" applyNumberFormat="1" applyFont="1" applyFill="1" applyBorder="1" applyAlignment="1" applyProtection="1">
      <alignment horizontal="right" vertical="center" wrapText="1"/>
      <protection locked="0"/>
    </xf>
    <xf numFmtId="191" fontId="38" fillId="41" borderId="1" xfId="0" applyNumberFormat="1" applyFont="1" applyFill="1" applyBorder="1" applyAlignment="1" applyProtection="1">
      <alignment horizontal="right" vertical="center" wrapText="1"/>
      <protection locked="0"/>
    </xf>
    <xf numFmtId="181" fontId="38" fillId="41" borderId="1" xfId="0" applyNumberFormat="1" applyFont="1" applyFill="1" applyBorder="1" applyAlignment="1" applyProtection="1">
      <alignment horizontal="center" vertical="center" wrapText="1"/>
      <protection locked="0"/>
    </xf>
    <xf numFmtId="0" fontId="38" fillId="41" borderId="1" xfId="0" applyFont="1" applyFill="1" applyBorder="1" applyAlignment="1" applyProtection="1">
      <alignment horizontal="left" vertical="center" wrapText="1"/>
      <protection locked="0"/>
    </xf>
    <xf numFmtId="169" fontId="38" fillId="41" borderId="14" xfId="0" applyNumberFormat="1" applyFont="1" applyFill="1" applyBorder="1" applyAlignment="1" applyProtection="1">
      <alignment horizontal="center" vertical="center" wrapText="1"/>
      <protection locked="0"/>
    </xf>
    <xf numFmtId="169" fontId="38" fillId="41" borderId="38" xfId="0" applyNumberFormat="1" applyFont="1" applyFill="1" applyBorder="1" applyAlignment="1" applyProtection="1">
      <alignment horizontal="center" vertical="center" wrapText="1"/>
      <protection locked="0"/>
    </xf>
    <xf numFmtId="169" fontId="38" fillId="41" borderId="39" xfId="0" applyNumberFormat="1" applyFont="1" applyFill="1" applyBorder="1" applyAlignment="1" applyProtection="1">
      <alignment horizontal="center" vertical="center" wrapText="1"/>
      <protection locked="0"/>
    </xf>
    <xf numFmtId="0" fontId="38" fillId="41" borderId="40" xfId="0" applyNumberFormat="1" applyFont="1" applyFill="1" applyBorder="1" applyAlignment="1" applyProtection="1">
      <alignment horizontal="left" vertical="center" wrapText="1"/>
      <protection locked="0"/>
    </xf>
    <xf numFmtId="0" fontId="38" fillId="41" borderId="1" xfId="0" applyNumberFormat="1" applyFont="1" applyFill="1" applyBorder="1" applyAlignment="1" applyProtection="1">
      <alignment horizontal="left" vertical="center" wrapText="1"/>
      <protection locked="0"/>
    </xf>
    <xf numFmtId="0" fontId="38" fillId="41" borderId="1" xfId="0" applyNumberFormat="1" applyFont="1" applyFill="1" applyBorder="1" applyAlignment="1" applyProtection="1">
      <alignment vertical="center" wrapText="1"/>
      <protection locked="0"/>
    </xf>
    <xf numFmtId="0" fontId="38" fillId="41" borderId="41" xfId="0" applyNumberFormat="1" applyFont="1" applyFill="1" applyBorder="1" applyAlignment="1" applyProtection="1">
      <alignment horizontal="left" vertical="center" wrapText="1"/>
      <protection locked="0"/>
    </xf>
    <xf numFmtId="0" fontId="38" fillId="41" borderId="28" xfId="0" applyNumberFormat="1" applyFont="1" applyFill="1" applyBorder="1" applyAlignment="1" applyProtection="1">
      <alignment horizontal="left" vertical="center" wrapText="1"/>
      <protection locked="0"/>
    </xf>
    <xf numFmtId="0" fontId="38" fillId="41" borderId="28" xfId="0" applyNumberFormat="1" applyFont="1" applyFill="1" applyBorder="1" applyAlignment="1" applyProtection="1">
      <alignment vertical="center" wrapText="1"/>
      <protection locked="0"/>
    </xf>
    <xf numFmtId="169" fontId="38" fillId="41" borderId="28" xfId="0" applyNumberFormat="1" applyFont="1" applyFill="1" applyBorder="1" applyAlignment="1" applyProtection="1">
      <alignment horizontal="center" vertical="center" wrapText="1"/>
      <protection locked="0"/>
    </xf>
    <xf numFmtId="0" fontId="38" fillId="40" borderId="1" xfId="0" applyNumberFormat="1" applyFont="1" applyFill="1" applyBorder="1" applyAlignment="1" applyProtection="1">
      <alignment horizontal="left" vertical="center" wrapText="1" indent="1"/>
      <protection/>
    </xf>
    <xf numFmtId="9" fontId="15" fillId="40" borderId="15" xfId="64" applyNumberFormat="1" applyFont="1" applyFill="1" applyBorder="1" applyAlignment="1">
      <alignment horizontal="center" vertical="center" wrapText="1"/>
    </xf>
    <xf numFmtId="9" fontId="5" fillId="0" borderId="0" xfId="0" applyNumberFormat="1" applyFont="1" applyAlignment="1">
      <alignment/>
    </xf>
    <xf numFmtId="0" fontId="7" fillId="40" borderId="14" xfId="0" applyFont="1" applyFill="1" applyBorder="1" applyAlignment="1" applyProtection="1">
      <alignment horizontal="right" vertical="center" wrapText="1"/>
      <protection locked="0"/>
    </xf>
    <xf numFmtId="169" fontId="7" fillId="40" borderId="15" xfId="0" applyNumberFormat="1" applyFont="1" applyFill="1" applyBorder="1" applyAlignment="1" applyProtection="1">
      <alignment horizontal="center" vertical="center" wrapText="1"/>
      <protection/>
    </xf>
    <xf numFmtId="0" fontId="23" fillId="38" borderId="14" xfId="0" applyFont="1" applyFill="1" applyBorder="1" applyAlignment="1" applyProtection="1">
      <alignment horizontal="right" vertical="center" wrapText="1"/>
      <protection locked="0"/>
    </xf>
    <xf numFmtId="169" fontId="23" fillId="38" borderId="15" xfId="0" applyNumberFormat="1" applyFont="1" applyFill="1" applyBorder="1" applyAlignment="1" applyProtection="1">
      <alignment horizontal="right" vertical="center" wrapText="1"/>
      <protection/>
    </xf>
    <xf numFmtId="0" fontId="5" fillId="0" borderId="0" xfId="0" applyFont="1" applyFill="1" applyAlignment="1">
      <alignment vertical="center" wrapText="1"/>
    </xf>
    <xf numFmtId="0" fontId="14" fillId="0" borderId="0" xfId="0" applyFont="1" applyFill="1" applyBorder="1" applyAlignment="1">
      <alignment horizontal="right" vertical="center" indent="1"/>
    </xf>
    <xf numFmtId="0" fontId="24" fillId="38" borderId="1" xfId="0" applyFont="1" applyFill="1" applyBorder="1" applyAlignment="1">
      <alignment horizontal="center" vertical="center" wrapText="1"/>
    </xf>
    <xf numFmtId="0" fontId="62" fillId="0" borderId="0" xfId="0" applyFont="1" applyFill="1" applyAlignment="1">
      <alignment horizontal="right" vertical="center"/>
    </xf>
    <xf numFmtId="0" fontId="63" fillId="0" borderId="0" xfId="0" applyFont="1" applyAlignment="1">
      <alignment vertical="center"/>
    </xf>
    <xf numFmtId="0" fontId="64" fillId="0" borderId="0" xfId="0" applyFont="1" applyFill="1" applyBorder="1" applyAlignment="1">
      <alignment horizontal="right" vertical="center"/>
    </xf>
    <xf numFmtId="169" fontId="44" fillId="0" borderId="0" xfId="0" applyNumberFormat="1" applyFont="1" applyFill="1" applyBorder="1" applyAlignment="1">
      <alignment horizontal="left" vertical="center"/>
    </xf>
    <xf numFmtId="0" fontId="14" fillId="0" borderId="42" xfId="0" applyFont="1" applyBorder="1" applyAlignment="1">
      <alignment/>
    </xf>
    <xf numFmtId="0" fontId="5" fillId="0" borderId="42" xfId="0" applyFont="1" applyBorder="1" applyAlignment="1">
      <alignment/>
    </xf>
    <xf numFmtId="0" fontId="23" fillId="38" borderId="43" xfId="0" applyFont="1" applyFill="1" applyBorder="1" applyAlignment="1">
      <alignment horizontal="left" vertical="center" wrapText="1"/>
    </xf>
    <xf numFmtId="171" fontId="26" fillId="43" borderId="44" xfId="64" applyNumberFormat="1" applyFont="1" applyFill="1" applyBorder="1" applyAlignment="1">
      <alignment horizontal="right" vertical="center" wrapText="1"/>
    </xf>
    <xf numFmtId="0" fontId="65" fillId="44" borderId="45" xfId="0" applyFont="1" applyFill="1" applyBorder="1" applyAlignment="1">
      <alignment horizontal="right" vertical="center" wrapText="1"/>
    </xf>
    <xf numFmtId="169" fontId="65" fillId="44" borderId="46" xfId="0" applyNumberFormat="1" applyFont="1" applyFill="1" applyBorder="1" applyAlignment="1">
      <alignment horizontal="left" vertical="center" wrapText="1" indent="1"/>
    </xf>
    <xf numFmtId="0" fontId="65" fillId="44" borderId="47" xfId="0" applyFont="1" applyFill="1" applyBorder="1" applyAlignment="1">
      <alignment horizontal="right" vertical="center" wrapText="1"/>
    </xf>
    <xf numFmtId="0" fontId="23" fillId="38" borderId="48" xfId="0" applyFont="1" applyFill="1" applyBorder="1" applyAlignment="1">
      <alignment horizontal="left" vertical="center" wrapText="1"/>
    </xf>
    <xf numFmtId="171" fontId="26" fillId="42" borderId="49" xfId="64" applyNumberFormat="1" applyFont="1" applyFill="1" applyBorder="1" applyAlignment="1">
      <alignment horizontal="right" vertical="center" wrapText="1"/>
    </xf>
    <xf numFmtId="0" fontId="65" fillId="44" borderId="50" xfId="0" applyFont="1" applyFill="1" applyBorder="1" applyAlignment="1">
      <alignment horizontal="right" vertical="center" wrapText="1"/>
    </xf>
    <xf numFmtId="0" fontId="65" fillId="44" borderId="51" xfId="0" applyFont="1" applyFill="1" applyBorder="1" applyAlignment="1">
      <alignment horizontal="right" vertical="center" wrapText="1"/>
    </xf>
    <xf numFmtId="0" fontId="23" fillId="38" borderId="40" xfId="0" applyFont="1" applyFill="1" applyBorder="1" applyAlignment="1">
      <alignment horizontal="left" vertical="center" wrapText="1"/>
    </xf>
    <xf numFmtId="0" fontId="23" fillId="38" borderId="52" xfId="0" applyFont="1" applyFill="1" applyBorder="1" applyAlignment="1">
      <alignment horizontal="left" vertical="center"/>
    </xf>
    <xf numFmtId="171" fontId="26" fillId="40" borderId="53" xfId="64" applyNumberFormat="1" applyFont="1" applyFill="1" applyBorder="1" applyAlignment="1">
      <alignment horizontal="right" vertical="center" wrapText="1"/>
    </xf>
    <xf numFmtId="0" fontId="23" fillId="38" borderId="54" xfId="0" applyFont="1" applyFill="1" applyBorder="1" applyAlignment="1">
      <alignment horizontal="left" vertical="center" wrapText="1"/>
    </xf>
    <xf numFmtId="171" fontId="26" fillId="43" borderId="55" xfId="64" applyNumberFormat="1" applyFont="1" applyFill="1" applyBorder="1" applyAlignment="1">
      <alignment horizontal="right" vertical="center" wrapText="1"/>
    </xf>
    <xf numFmtId="171" fontId="26" fillId="40" borderId="1" xfId="64" applyNumberFormat="1" applyFont="1" applyFill="1" applyBorder="1" applyAlignment="1">
      <alignment horizontal="right" vertical="center" wrapText="1"/>
    </xf>
    <xf numFmtId="171" fontId="66" fillId="41" borderId="56" xfId="64" applyNumberFormat="1" applyFont="1" applyFill="1" applyBorder="1" applyAlignment="1" applyProtection="1">
      <alignment horizontal="right" vertical="center" wrapText="1"/>
      <protection locked="0"/>
    </xf>
    <xf numFmtId="171" fontId="66" fillId="41" borderId="57" xfId="64" applyNumberFormat="1" applyFont="1" applyFill="1" applyBorder="1" applyAlignment="1" applyProtection="1">
      <alignment horizontal="right" vertical="center" wrapText="1"/>
      <protection locked="0"/>
    </xf>
    <xf numFmtId="171" fontId="66" fillId="41" borderId="1" xfId="0" applyNumberFormat="1" applyFont="1" applyFill="1" applyBorder="1" applyAlignment="1" applyProtection="1">
      <alignment horizontal="right" vertical="center" wrapText="1"/>
      <protection locked="0"/>
    </xf>
    <xf numFmtId="171" fontId="66" fillId="40" borderId="1" xfId="0" applyNumberFormat="1" applyFont="1" applyFill="1" applyBorder="1" applyAlignment="1" applyProtection="1">
      <alignment horizontal="right" vertical="center" wrapText="1"/>
      <protection/>
    </xf>
    <xf numFmtId="169" fontId="24" fillId="38" borderId="1" xfId="0" applyNumberFormat="1" applyFont="1" applyFill="1" applyBorder="1" applyAlignment="1">
      <alignment vertical="center" wrapText="1"/>
    </xf>
    <xf numFmtId="9" fontId="60" fillId="40" borderId="1" xfId="64"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4" fillId="0" borderId="0" xfId="48" applyFont="1" applyFill="1" applyBorder="1" applyAlignment="1">
      <alignment horizontal="left" vertical="center" indent="2"/>
    </xf>
    <xf numFmtId="0" fontId="67" fillId="0" borderId="0" xfId="48" applyFont="1" applyFill="1" applyBorder="1" applyAlignment="1">
      <alignment horizontal="left" vertical="center" indent="1"/>
    </xf>
    <xf numFmtId="0" fontId="14" fillId="0" borderId="0" xfId="48" applyFont="1" applyFill="1" applyBorder="1" applyAlignment="1">
      <alignment horizontal="center" vertical="top"/>
    </xf>
    <xf numFmtId="0" fontId="67" fillId="0" borderId="0" xfId="48" applyFont="1" applyFill="1" applyBorder="1" applyAlignment="1">
      <alignment horizontal="left" vertical="top"/>
    </xf>
    <xf numFmtId="0" fontId="12" fillId="0" borderId="0" xfId="0" applyFont="1" applyAlignment="1">
      <alignment horizontal="left"/>
    </xf>
    <xf numFmtId="0" fontId="7" fillId="41" borderId="58"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40" borderId="58" xfId="0" applyFill="1" applyBorder="1" applyAlignment="1">
      <alignment/>
    </xf>
    <xf numFmtId="0" fontId="0" fillId="38" borderId="58" xfId="0" applyFill="1" applyBorder="1" applyAlignment="1">
      <alignment/>
    </xf>
    <xf numFmtId="0" fontId="68" fillId="0" borderId="0" xfId="0" applyFont="1" applyAlignment="1">
      <alignment horizontal="center"/>
    </xf>
    <xf numFmtId="0" fontId="23" fillId="38" borderId="59" xfId="0" applyFont="1" applyFill="1" applyBorder="1" applyAlignment="1">
      <alignment horizontal="center" vertical="center" wrapText="1"/>
    </xf>
    <xf numFmtId="0" fontId="23" fillId="38" borderId="60" xfId="0" applyFont="1" applyFill="1" applyBorder="1" applyAlignment="1">
      <alignment horizontal="center" vertical="center" wrapText="1"/>
    </xf>
    <xf numFmtId="0" fontId="23" fillId="38" borderId="35" xfId="0" applyFont="1" applyFill="1" applyBorder="1" applyAlignment="1">
      <alignment horizontal="center" vertical="center" wrapText="1"/>
    </xf>
    <xf numFmtId="2" fontId="15" fillId="41" borderId="61" xfId="0" applyNumberFormat="1" applyFont="1" applyFill="1" applyBorder="1" applyAlignment="1" applyProtection="1">
      <alignment horizontal="center" vertical="center" wrapText="1"/>
      <protection locked="0"/>
    </xf>
    <xf numFmtId="169" fontId="15" fillId="41" borderId="29" xfId="0" applyNumberFormat="1" applyFont="1" applyFill="1" applyBorder="1" applyAlignment="1" applyProtection="1">
      <alignment horizontal="center" vertical="center" wrapText="1"/>
      <protection locked="0"/>
    </xf>
    <xf numFmtId="169" fontId="15" fillId="40" borderId="62" xfId="0" applyNumberFormat="1" applyFont="1" applyFill="1" applyBorder="1" applyAlignment="1">
      <alignment horizontal="right" vertical="center" wrapText="1"/>
    </xf>
    <xf numFmtId="2" fontId="15" fillId="41" borderId="63" xfId="0" applyNumberFormat="1" applyFont="1" applyFill="1" applyBorder="1" applyAlignment="1" applyProtection="1">
      <alignment horizontal="center" vertical="center" wrapText="1"/>
      <protection locked="0"/>
    </xf>
    <xf numFmtId="169" fontId="15" fillId="41" borderId="1" xfId="0" applyNumberFormat="1" applyFont="1" applyFill="1" applyBorder="1" applyAlignment="1" applyProtection="1">
      <alignment horizontal="center" vertical="center" wrapText="1"/>
      <protection locked="0"/>
    </xf>
    <xf numFmtId="169" fontId="15" fillId="40" borderId="64" xfId="0" applyNumberFormat="1" applyFont="1" applyFill="1" applyBorder="1" applyAlignment="1">
      <alignment horizontal="right" vertical="center" wrapText="1"/>
    </xf>
    <xf numFmtId="2" fontId="15" fillId="41" borderId="65" xfId="0" applyNumberFormat="1" applyFont="1" applyFill="1" applyBorder="1" applyAlignment="1" applyProtection="1">
      <alignment horizontal="center" vertical="center" wrapText="1"/>
      <protection locked="0"/>
    </xf>
    <xf numFmtId="169" fontId="15" fillId="41" borderId="66" xfId="0" applyNumberFormat="1" applyFont="1" applyFill="1" applyBorder="1" applyAlignment="1" applyProtection="1">
      <alignment horizontal="center" vertical="center" wrapText="1"/>
      <protection locked="0"/>
    </xf>
    <xf numFmtId="169" fontId="15" fillId="40" borderId="67" xfId="0" applyNumberFormat="1" applyFont="1" applyFill="1" applyBorder="1" applyAlignment="1">
      <alignment horizontal="right" vertical="center" wrapText="1"/>
    </xf>
    <xf numFmtId="169" fontId="24" fillId="38" borderId="68" xfId="0" applyNumberFormat="1" applyFont="1" applyFill="1" applyBorder="1" applyAlignment="1">
      <alignment horizontal="right" vertical="center" wrapText="1"/>
    </xf>
    <xf numFmtId="0" fontId="3" fillId="0" borderId="0" xfId="0" applyFont="1" applyAlignment="1">
      <alignment/>
    </xf>
    <xf numFmtId="0" fontId="10" fillId="0" borderId="0" xfId="0" applyFont="1" applyAlignment="1">
      <alignment horizontal="left" vertical="center"/>
    </xf>
    <xf numFmtId="0" fontId="69" fillId="0" borderId="0" xfId="0" applyFont="1" applyAlignment="1">
      <alignment horizontal="left" vertical="center"/>
    </xf>
    <xf numFmtId="206" fontId="38" fillId="41" borderId="1" xfId="0" applyNumberFormat="1" applyFont="1" applyFill="1" applyBorder="1" applyAlignment="1" applyProtection="1">
      <alignment horizontal="right" vertical="center" wrapText="1"/>
      <protection locked="0"/>
    </xf>
    <xf numFmtId="0" fontId="17" fillId="0" borderId="0" xfId="0" applyFont="1" applyFill="1" applyBorder="1" applyAlignment="1">
      <alignment horizontal="right" vertical="center" indent="1"/>
    </xf>
    <xf numFmtId="0" fontId="5" fillId="0" borderId="0" xfId="0" applyFont="1" applyFill="1" applyBorder="1" applyAlignment="1">
      <alignment/>
    </xf>
    <xf numFmtId="0" fontId="74" fillId="0" borderId="0" xfId="0" applyFont="1" applyFill="1" applyBorder="1" applyAlignment="1">
      <alignment horizontal="left" indent="1"/>
    </xf>
    <xf numFmtId="0" fontId="5" fillId="33" borderId="4" xfId="0" applyFont="1" applyFill="1" applyBorder="1" applyAlignment="1">
      <alignment/>
    </xf>
    <xf numFmtId="169" fontId="5" fillId="33" borderId="4" xfId="0" applyNumberFormat="1" applyFont="1" applyFill="1" applyBorder="1" applyAlignment="1">
      <alignment horizontal="left" indent="2"/>
    </xf>
    <xf numFmtId="10" fontId="5" fillId="33" borderId="4" xfId="0" applyNumberFormat="1" applyFont="1" applyFill="1" applyBorder="1" applyAlignment="1">
      <alignment horizontal="left" indent="2"/>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52" fillId="33" borderId="4" xfId="0" applyFont="1" applyFill="1" applyBorder="1" applyAlignment="1">
      <alignment/>
    </xf>
    <xf numFmtId="0" fontId="70" fillId="39" borderId="4" xfId="0" applyFont="1" applyFill="1" applyBorder="1" applyAlignment="1">
      <alignment horizontal="center" vertical="center"/>
    </xf>
    <xf numFmtId="0" fontId="72" fillId="39" borderId="4" xfId="0" applyFont="1" applyFill="1" applyBorder="1" applyAlignment="1">
      <alignment horizontal="center" vertical="center"/>
    </xf>
    <xf numFmtId="0" fontId="70" fillId="39" borderId="4" xfId="0" applyFont="1" applyFill="1" applyBorder="1" applyAlignment="1">
      <alignment horizontal="center" vertical="center" wrapText="1"/>
    </xf>
    <xf numFmtId="0" fontId="5" fillId="39" borderId="4" xfId="0" applyFont="1" applyFill="1" applyBorder="1" applyAlignment="1">
      <alignment/>
    </xf>
    <xf numFmtId="169" fontId="5" fillId="39" borderId="4" xfId="0" applyNumberFormat="1" applyFont="1" applyFill="1" applyBorder="1" applyAlignment="1">
      <alignment horizontal="left" indent="2"/>
    </xf>
    <xf numFmtId="10" fontId="5" fillId="39" borderId="4" xfId="0" applyNumberFormat="1" applyFont="1" applyFill="1" applyBorder="1" applyAlignment="1">
      <alignment horizontal="left" indent="2"/>
    </xf>
    <xf numFmtId="0" fontId="5" fillId="39" borderId="4" xfId="0" applyFont="1" applyFill="1" applyBorder="1" applyAlignment="1">
      <alignment wrapText="1"/>
    </xf>
    <xf numFmtId="0" fontId="2" fillId="0" borderId="0" xfId="61" applyFill="1" applyAlignment="1">
      <alignment horizontal="center"/>
      <protection/>
    </xf>
    <xf numFmtId="0" fontId="0" fillId="0" borderId="4" xfId="0" applyFill="1" applyBorder="1" applyAlignment="1" applyProtection="1">
      <alignment horizontal="left"/>
      <protection locked="0"/>
    </xf>
    <xf numFmtId="0" fontId="5" fillId="0" borderId="4"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78" fillId="0" borderId="0" xfId="0" applyFont="1" applyFill="1" applyBorder="1" applyAlignment="1">
      <alignment horizontal="left" vertical="center"/>
    </xf>
    <xf numFmtId="0" fontId="2" fillId="0" borderId="0" xfId="61" applyFill="1" applyBorder="1" applyAlignment="1">
      <alignment/>
      <protection/>
    </xf>
    <xf numFmtId="0" fontId="2" fillId="0" borderId="0" xfId="0" applyFont="1" applyFill="1" applyBorder="1" applyAlignment="1" applyProtection="1">
      <alignment horizontal="left" vertical="center" wrapText="1"/>
      <protection locked="0"/>
    </xf>
    <xf numFmtId="0" fontId="82" fillId="0" borderId="0" xfId="0" applyFont="1" applyAlignment="1">
      <alignment/>
    </xf>
    <xf numFmtId="0" fontId="2" fillId="0" borderId="4" xfId="61" applyFill="1" applyBorder="1" applyAlignment="1">
      <alignment/>
      <protection/>
    </xf>
    <xf numFmtId="0" fontId="2" fillId="0" borderId="4" xfId="61" applyFont="1" applyFill="1" applyBorder="1" applyAlignment="1">
      <alignment/>
      <protection/>
    </xf>
    <xf numFmtId="49" fontId="2" fillId="0" borderId="4" xfId="61" applyNumberFormat="1" applyFill="1" applyBorder="1" applyAlignment="1">
      <alignment/>
      <protection/>
    </xf>
    <xf numFmtId="0" fontId="2" fillId="0" borderId="4" xfId="61" applyFont="1" applyFill="1" applyBorder="1" applyAlignment="1">
      <alignment/>
      <protection/>
    </xf>
    <xf numFmtId="49" fontId="5" fillId="0" borderId="68" xfId="0" applyNumberFormat="1" applyFont="1" applyFill="1" applyBorder="1" applyAlignment="1" applyProtection="1">
      <alignment horizontal="left"/>
      <protection locked="0"/>
    </xf>
    <xf numFmtId="49" fontId="5" fillId="0" borderId="69" xfId="0" applyNumberFormat="1" applyFont="1" applyFill="1" applyBorder="1" applyAlignment="1" applyProtection="1">
      <alignment horizontal="left"/>
      <protection locked="0"/>
    </xf>
    <xf numFmtId="49" fontId="0" fillId="0" borderId="69" xfId="0" applyNumberFormat="1" applyFill="1" applyBorder="1" applyAlignment="1" applyProtection="1">
      <alignment horizontal="left"/>
      <protection locked="0"/>
    </xf>
    <xf numFmtId="0" fontId="0" fillId="0" borderId="4" xfId="0" applyNumberFormat="1" applyFill="1" applyBorder="1" applyAlignment="1" applyProtection="1">
      <alignment horizontal="left"/>
      <protection locked="0"/>
    </xf>
    <xf numFmtId="49" fontId="0" fillId="0" borderId="68" xfId="0" applyNumberFormat="1" applyFill="1" applyBorder="1" applyAlignment="1" applyProtection="1">
      <alignment horizontal="left"/>
      <protection locked="0"/>
    </xf>
    <xf numFmtId="0" fontId="0" fillId="0" borderId="69" xfId="0" applyNumberFormat="1" applyFill="1" applyBorder="1" applyAlignment="1" applyProtection="1">
      <alignment horizontal="left"/>
      <protection locked="0"/>
    </xf>
    <xf numFmtId="0" fontId="0" fillId="0" borderId="68" xfId="0" applyNumberFormat="1" applyFill="1" applyBorder="1" applyAlignment="1" applyProtection="1">
      <alignment horizontal="left"/>
      <protection locked="0"/>
    </xf>
    <xf numFmtId="0" fontId="84" fillId="0" borderId="0" xfId="0" applyFont="1" applyFill="1" applyBorder="1" applyAlignment="1">
      <alignment horizontal="left" vertical="center"/>
    </xf>
    <xf numFmtId="0" fontId="83" fillId="0" borderId="0" xfId="0" applyFont="1" applyFill="1" applyBorder="1" applyAlignment="1">
      <alignment/>
    </xf>
    <xf numFmtId="0" fontId="14" fillId="0" borderId="0" xfId="0" applyFont="1" applyFill="1" applyBorder="1" applyAlignment="1">
      <alignment/>
    </xf>
    <xf numFmtId="0" fontId="2" fillId="0" borderId="0" xfId="0" applyFont="1" applyAlignment="1">
      <alignment horizontal="left"/>
    </xf>
    <xf numFmtId="0" fontId="86" fillId="0" borderId="0" xfId="0" applyFont="1" applyAlignment="1">
      <alignment horizontal="right" indent="1"/>
    </xf>
    <xf numFmtId="0" fontId="9" fillId="0" borderId="4" xfId="0" applyNumberFormat="1" applyFont="1" applyFill="1" applyBorder="1" applyAlignment="1" applyProtection="1">
      <alignment horizontal="left"/>
      <protection locked="0"/>
    </xf>
    <xf numFmtId="0" fontId="2" fillId="0" borderId="4" xfId="0" applyFont="1" applyFill="1" applyBorder="1" applyAlignment="1" applyProtection="1">
      <alignment horizontal="left" vertical="center" wrapText="1"/>
      <protection locked="0"/>
    </xf>
    <xf numFmtId="169" fontId="15" fillId="39" borderId="1" xfId="0" applyNumberFormat="1" applyFont="1" applyFill="1" applyBorder="1" applyAlignment="1">
      <alignment vertical="center" wrapText="1"/>
    </xf>
    <xf numFmtId="0" fontId="5" fillId="0" borderId="0" xfId="0" applyFont="1" applyBorder="1" applyAlignment="1">
      <alignment vertical="center"/>
    </xf>
    <xf numFmtId="0" fontId="0" fillId="0" borderId="0" xfId="0" applyFont="1" applyAlignment="1">
      <alignment vertical="center"/>
    </xf>
    <xf numFmtId="0" fontId="23" fillId="38" borderId="70" xfId="0" applyFont="1" applyFill="1" applyBorder="1" applyAlignment="1">
      <alignment horizontal="center" vertical="center"/>
    </xf>
    <xf numFmtId="169" fontId="15" fillId="39" borderId="71" xfId="0" applyNumberFormat="1" applyFont="1" applyFill="1" applyBorder="1" applyAlignment="1">
      <alignment vertical="center" wrapText="1"/>
    </xf>
    <xf numFmtId="0" fontId="2" fillId="33" borderId="4" xfId="61" applyFill="1" applyBorder="1" applyAlignment="1">
      <alignment horizontal="center"/>
      <protection/>
    </xf>
    <xf numFmtId="0" fontId="2" fillId="33" borderId="4" xfId="61" applyFont="1" applyFill="1" applyBorder="1" applyAlignment="1">
      <alignment horizontal="center"/>
      <protection/>
    </xf>
    <xf numFmtId="0" fontId="2" fillId="33" borderId="4" xfId="61" applyFill="1" applyBorder="1" applyAlignment="1">
      <alignment/>
      <protection/>
    </xf>
    <xf numFmtId="0" fontId="2" fillId="33" borderId="4" xfId="61" applyFill="1" applyBorder="1" applyAlignment="1">
      <alignment/>
      <protection/>
    </xf>
    <xf numFmtId="0" fontId="2" fillId="33" borderId="4" xfId="61" applyFont="1" applyFill="1" applyBorder="1" applyAlignment="1">
      <alignment/>
      <protection/>
    </xf>
    <xf numFmtId="0" fontId="2" fillId="33" borderId="4" xfId="61" applyFont="1" applyFill="1" applyBorder="1" applyAlignment="1">
      <alignment/>
      <protection/>
    </xf>
    <xf numFmtId="0" fontId="0" fillId="45" borderId="4" xfId="0" applyFill="1" applyBorder="1" applyAlignment="1" applyProtection="1">
      <alignment horizontal="left"/>
      <protection locked="0"/>
    </xf>
    <xf numFmtId="0" fontId="2" fillId="45" borderId="4" xfId="61" applyFill="1" applyBorder="1" applyAlignment="1">
      <alignment/>
      <protection/>
    </xf>
    <xf numFmtId="0" fontId="0" fillId="45" borderId="69" xfId="0" applyFill="1" applyBorder="1" applyAlignment="1" applyProtection="1">
      <alignment horizontal="left"/>
      <protection locked="0"/>
    </xf>
    <xf numFmtId="0" fontId="0" fillId="45" borderId="68" xfId="0" applyFill="1" applyBorder="1" applyAlignment="1" applyProtection="1">
      <alignment horizontal="left"/>
      <protection locked="0"/>
    </xf>
    <xf numFmtId="185" fontId="15" fillId="46" borderId="72" xfId="0" applyNumberFormat="1" applyFont="1" applyFill="1" applyBorder="1" applyAlignment="1">
      <alignment vertical="center" wrapText="1"/>
    </xf>
    <xf numFmtId="169" fontId="15" fillId="40" borderId="34" xfId="0" applyNumberFormat="1" applyFont="1" applyFill="1" applyBorder="1" applyAlignment="1">
      <alignment horizontal="center" vertical="center" wrapText="1"/>
    </xf>
    <xf numFmtId="185" fontId="15" fillId="46" borderId="63" xfId="0" applyNumberFormat="1" applyFont="1" applyFill="1" applyBorder="1" applyAlignment="1">
      <alignment vertical="center" wrapText="1"/>
    </xf>
    <xf numFmtId="169" fontId="15" fillId="40" borderId="29" xfId="0" applyNumberFormat="1" applyFont="1" applyFill="1" applyBorder="1" applyAlignment="1">
      <alignment horizontal="center" vertical="center" wrapText="1"/>
    </xf>
    <xf numFmtId="185" fontId="15" fillId="46" borderId="65" xfId="0" applyNumberFormat="1" applyFont="1" applyFill="1" applyBorder="1" applyAlignment="1">
      <alignment vertical="center" wrapText="1"/>
    </xf>
    <xf numFmtId="169" fontId="15" fillId="40" borderId="73" xfId="0" applyNumberFormat="1" applyFont="1" applyFill="1" applyBorder="1" applyAlignment="1">
      <alignment horizontal="center" vertical="center" wrapText="1"/>
    </xf>
    <xf numFmtId="0" fontId="0" fillId="0" borderId="0" xfId="0" applyAlignment="1">
      <alignment/>
    </xf>
    <xf numFmtId="171" fontId="26" fillId="40" borderId="38" xfId="64" applyNumberFormat="1" applyFont="1" applyFill="1" applyBorder="1" applyAlignment="1">
      <alignment horizontal="right" vertical="center" wrapText="1"/>
    </xf>
    <xf numFmtId="0" fontId="0" fillId="0" borderId="0" xfId="0" applyAlignment="1">
      <alignment horizontal="left" indent="2"/>
    </xf>
    <xf numFmtId="0" fontId="7" fillId="0" borderId="3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15" fillId="0" borderId="74" xfId="0" applyNumberFormat="1" applyFont="1" applyFill="1" applyBorder="1" applyAlignment="1">
      <alignment horizontal="center" vertical="center" wrapText="1"/>
    </xf>
    <xf numFmtId="0" fontId="15" fillId="0" borderId="64" xfId="0" applyNumberFormat="1" applyFont="1" applyFill="1" applyBorder="1" applyAlignment="1">
      <alignment horizontal="center" vertical="center" wrapText="1"/>
    </xf>
    <xf numFmtId="169" fontId="15" fillId="39" borderId="34" xfId="0" applyNumberFormat="1" applyFont="1" applyFill="1" applyBorder="1" applyAlignment="1">
      <alignment horizontal="center" vertical="center" wrapText="1"/>
    </xf>
    <xf numFmtId="0" fontId="23" fillId="38" borderId="35" xfId="0" applyFont="1" applyFill="1" applyBorder="1" applyAlignment="1">
      <alignment horizontal="center" vertical="center"/>
    </xf>
    <xf numFmtId="169" fontId="15" fillId="41" borderId="74" xfId="0" applyNumberFormat="1" applyFont="1" applyFill="1" applyBorder="1" applyAlignment="1">
      <alignment vertical="center" wrapText="1"/>
    </xf>
    <xf numFmtId="169" fontId="15" fillId="41" borderId="62" xfId="0" applyNumberFormat="1" applyFont="1" applyFill="1" applyBorder="1" applyAlignment="1">
      <alignment vertical="center" wrapText="1"/>
    </xf>
    <xf numFmtId="169" fontId="15" fillId="41" borderId="75" xfId="0" applyNumberFormat="1" applyFont="1" applyFill="1" applyBorder="1" applyAlignment="1">
      <alignment vertical="center" wrapText="1"/>
    </xf>
    <xf numFmtId="169" fontId="15" fillId="0" borderId="33" xfId="0" applyNumberFormat="1" applyFont="1" applyFill="1" applyBorder="1" applyAlignment="1">
      <alignment vertical="center" wrapText="1"/>
    </xf>
    <xf numFmtId="169" fontId="15" fillId="0" borderId="33" xfId="0" applyNumberFormat="1" applyFont="1" applyFill="1" applyBorder="1" applyAlignment="1">
      <alignment horizontal="center" vertical="center" wrapText="1"/>
    </xf>
    <xf numFmtId="189" fontId="15" fillId="0" borderId="33" xfId="0" applyNumberFormat="1" applyFont="1" applyFill="1" applyBorder="1" applyAlignment="1" applyProtection="1">
      <alignment horizontal="center" vertical="center" wrapText="1"/>
      <protection locked="0"/>
    </xf>
    <xf numFmtId="169" fontId="15" fillId="39" borderId="72" xfId="0" applyNumberFormat="1" applyFont="1" applyFill="1" applyBorder="1" applyAlignment="1">
      <alignment vertical="center" wrapText="1"/>
    </xf>
    <xf numFmtId="169" fontId="15" fillId="39" borderId="76" xfId="0" applyNumberFormat="1" applyFont="1" applyFill="1" applyBorder="1" applyAlignment="1">
      <alignment vertical="center" wrapText="1"/>
    </xf>
    <xf numFmtId="169" fontId="15" fillId="39" borderId="77" xfId="0" applyNumberFormat="1" applyFont="1" applyFill="1" applyBorder="1" applyAlignment="1">
      <alignment horizontal="center" vertical="center" wrapText="1"/>
    </xf>
    <xf numFmtId="169" fontId="15" fillId="39" borderId="65" xfId="0" applyNumberFormat="1" applyFont="1" applyFill="1" applyBorder="1" applyAlignment="1">
      <alignment vertical="center" wrapText="1"/>
    </xf>
    <xf numFmtId="169" fontId="15" fillId="39" borderId="66" xfId="0" applyNumberFormat="1" applyFont="1" applyFill="1" applyBorder="1" applyAlignment="1">
      <alignment horizontal="center" vertical="center" wrapText="1"/>
    </xf>
    <xf numFmtId="0" fontId="38" fillId="41" borderId="74" xfId="0" applyNumberFormat="1" applyFont="1" applyFill="1" applyBorder="1" applyAlignment="1" applyProtection="1">
      <alignment horizontal="center" vertical="center" wrapText="1"/>
      <protection locked="0"/>
    </xf>
    <xf numFmtId="0" fontId="38" fillId="41" borderId="64" xfId="0" applyNumberFormat="1" applyFont="1" applyFill="1" applyBorder="1" applyAlignment="1" applyProtection="1">
      <alignment horizontal="center" vertical="center" wrapText="1"/>
      <protection locked="0"/>
    </xf>
    <xf numFmtId="0" fontId="38" fillId="41" borderId="75" xfId="0" applyNumberFormat="1" applyFont="1" applyFill="1" applyBorder="1" applyAlignment="1" applyProtection="1">
      <alignment horizontal="center" vertical="center" wrapText="1"/>
      <protection locked="0"/>
    </xf>
    <xf numFmtId="169" fontId="15" fillId="0" borderId="78" xfId="0" applyNumberFormat="1" applyFont="1" applyFill="1" applyBorder="1" applyAlignment="1">
      <alignment vertical="center" wrapText="1"/>
    </xf>
    <xf numFmtId="169" fontId="15" fillId="0" borderId="78" xfId="0" applyNumberFormat="1" applyFont="1" applyFill="1" applyBorder="1" applyAlignment="1">
      <alignment horizontal="center" vertical="center" wrapText="1"/>
    </xf>
    <xf numFmtId="189" fontId="15" fillId="0" borderId="78" xfId="0" applyNumberFormat="1" applyFont="1" applyFill="1" applyBorder="1" applyAlignment="1" applyProtection="1">
      <alignment horizontal="center" vertical="center" wrapText="1"/>
      <protection locked="0"/>
    </xf>
    <xf numFmtId="0" fontId="88" fillId="0" borderId="0" xfId="0" applyFont="1" applyFill="1" applyBorder="1" applyAlignment="1">
      <alignment horizontal="left" vertical="center" indent="2"/>
    </xf>
    <xf numFmtId="0" fontId="40" fillId="0" borderId="0" xfId="0" applyFont="1" applyFill="1" applyBorder="1" applyAlignment="1">
      <alignment horizontal="left" vertical="top"/>
    </xf>
    <xf numFmtId="0" fontId="2" fillId="0" borderId="0" xfId="0" applyFont="1" applyAlignment="1">
      <alignment vertical="top"/>
    </xf>
    <xf numFmtId="0" fontId="13" fillId="0" borderId="0" xfId="0" applyFont="1" applyAlignment="1">
      <alignment horizontal="centerContinuous" vertical="top" wrapText="1"/>
    </xf>
    <xf numFmtId="0" fontId="15" fillId="0" borderId="0" xfId="0" applyFont="1" applyAlignment="1">
      <alignment horizontal="centerContinuous" vertical="top" wrapText="1"/>
    </xf>
    <xf numFmtId="0" fontId="15" fillId="0" borderId="0" xfId="0" applyFont="1" applyAlignment="1">
      <alignment vertical="top" wrapText="1"/>
    </xf>
    <xf numFmtId="0" fontId="15" fillId="0" borderId="0" xfId="0" applyFont="1" applyAlignment="1">
      <alignment vertical="top"/>
    </xf>
    <xf numFmtId="0" fontId="90" fillId="0" borderId="0" xfId="0" applyFont="1" applyAlignment="1">
      <alignment vertical="top"/>
    </xf>
    <xf numFmtId="0" fontId="91" fillId="0" borderId="0" xfId="0" applyFont="1" applyAlignment="1">
      <alignment horizontal="left" vertical="center"/>
    </xf>
    <xf numFmtId="9" fontId="14" fillId="40" borderId="58" xfId="64" applyFont="1" applyFill="1" applyBorder="1" applyAlignment="1" applyProtection="1">
      <alignment horizontal="center" vertical="center" wrapText="1"/>
      <protection locked="0"/>
    </xf>
    <xf numFmtId="0" fontId="63" fillId="0" borderId="0" xfId="0" applyFont="1" applyAlignment="1">
      <alignment horizontal="left" wrapText="1"/>
    </xf>
    <xf numFmtId="0" fontId="23" fillId="38" borderId="79" xfId="0" applyFont="1" applyFill="1" applyBorder="1" applyAlignment="1">
      <alignment horizontal="center" vertical="center" wrapText="1"/>
    </xf>
    <xf numFmtId="0" fontId="0" fillId="0" borderId="80" xfId="0" applyBorder="1" applyAlignment="1">
      <alignment/>
    </xf>
    <xf numFmtId="0" fontId="23" fillId="38" borderId="14" xfId="0" applyFont="1" applyFill="1" applyBorder="1" applyAlignment="1">
      <alignment horizontal="left" vertical="center" wrapText="1"/>
    </xf>
    <xf numFmtId="0" fontId="0" fillId="0" borderId="15" xfId="0" applyBorder="1" applyAlignment="1">
      <alignment/>
    </xf>
    <xf numFmtId="0" fontId="23" fillId="38" borderId="14" xfId="0" applyFont="1" applyFill="1" applyBorder="1" applyAlignment="1">
      <alignment horizontal="center" vertical="center" wrapText="1"/>
    </xf>
    <xf numFmtId="0" fontId="37" fillId="41" borderId="16" xfId="0" applyNumberFormat="1" applyFont="1" applyFill="1" applyBorder="1" applyAlignment="1" applyProtection="1">
      <alignment horizontal="left" vertical="center" indent="2"/>
      <protection locked="0"/>
    </xf>
    <xf numFmtId="0" fontId="0" fillId="41" borderId="5" xfId="0" applyFill="1" applyBorder="1" applyAlignment="1" applyProtection="1">
      <alignment horizontal="left" vertical="center" indent="2"/>
      <protection locked="0"/>
    </xf>
    <xf numFmtId="0" fontId="0" fillId="0" borderId="81" xfId="0" applyBorder="1" applyAlignment="1">
      <alignment horizontal="left"/>
    </xf>
    <xf numFmtId="0" fontId="33" fillId="41" borderId="5" xfId="0" applyFont="1" applyFill="1" applyBorder="1" applyAlignment="1" applyProtection="1">
      <alignment horizontal="left" vertical="center" indent="2"/>
      <protection locked="0"/>
    </xf>
    <xf numFmtId="0" fontId="2" fillId="40" borderId="82" xfId="0" applyFont="1" applyFill="1" applyBorder="1" applyAlignment="1">
      <alignment horizontal="center" vertical="center" wrapText="1"/>
    </xf>
    <xf numFmtId="0" fontId="2" fillId="40" borderId="15" xfId="0" applyFont="1" applyFill="1" applyBorder="1" applyAlignment="1">
      <alignment horizontal="center" vertical="center" wrapText="1"/>
    </xf>
    <xf numFmtId="0" fontId="23" fillId="38" borderId="16" xfId="0" applyFont="1" applyFill="1" applyBorder="1" applyAlignment="1">
      <alignment horizontal="left" vertical="center" indent="2"/>
    </xf>
    <xf numFmtId="0" fontId="0" fillId="0" borderId="5" xfId="0" applyBorder="1" applyAlignment="1">
      <alignment horizontal="left" vertical="center" indent="2"/>
    </xf>
    <xf numFmtId="0" fontId="23" fillId="38" borderId="79" xfId="0" applyFont="1" applyFill="1"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5" fillId="0" borderId="71" xfId="0" applyFont="1" applyFill="1" applyBorder="1" applyAlignment="1">
      <alignment horizontal="left" vertical="center" wrapText="1" indent="2"/>
    </xf>
    <xf numFmtId="0" fontId="0" fillId="0" borderId="85" xfId="0" applyBorder="1" applyAlignment="1">
      <alignment horizontal="left" indent="2"/>
    </xf>
    <xf numFmtId="0" fontId="35" fillId="0" borderId="0" xfId="0" applyFont="1" applyBorder="1" applyAlignment="1">
      <alignment horizontal="left" vertical="center"/>
    </xf>
    <xf numFmtId="0" fontId="36" fillId="0" borderId="0" xfId="0" applyFont="1" applyBorder="1" applyAlignment="1">
      <alignment vertical="center"/>
    </xf>
    <xf numFmtId="0" fontId="10" fillId="40" borderId="14" xfId="0" applyNumberFormat="1" applyFont="1" applyFill="1" applyBorder="1" applyAlignment="1">
      <alignment horizontal="left" vertical="center" indent="1"/>
    </xf>
    <xf numFmtId="0" fontId="10" fillId="40" borderId="24" xfId="0" applyNumberFormat="1" applyFont="1" applyFill="1" applyBorder="1" applyAlignment="1">
      <alignment horizontal="left" vertical="center" indent="1"/>
    </xf>
    <xf numFmtId="0" fontId="10" fillId="40" borderId="15" xfId="0" applyNumberFormat="1" applyFont="1" applyFill="1" applyBorder="1" applyAlignment="1">
      <alignment horizontal="left" vertical="center" indent="1"/>
    </xf>
    <xf numFmtId="0" fontId="10" fillId="40" borderId="1" xfId="0" applyNumberFormat="1" applyFont="1" applyFill="1" applyBorder="1" applyAlignment="1">
      <alignment horizontal="left" vertical="center" indent="1"/>
    </xf>
    <xf numFmtId="0" fontId="34" fillId="40" borderId="1" xfId="0" applyFont="1" applyFill="1" applyBorder="1" applyAlignment="1">
      <alignment horizontal="left" vertical="center" indent="1"/>
    </xf>
    <xf numFmtId="0" fontId="0" fillId="0" borderId="1" xfId="0" applyBorder="1" applyAlignment="1">
      <alignment horizontal="left"/>
    </xf>
    <xf numFmtId="0" fontId="23" fillId="38" borderId="1" xfId="0" applyFont="1" applyFill="1" applyBorder="1" applyAlignment="1">
      <alignment horizontal="left" vertical="center" indent="2"/>
    </xf>
    <xf numFmtId="0" fontId="0" fillId="0" borderId="1" xfId="0" applyBorder="1" applyAlignment="1">
      <alignment horizontal="left" vertical="center" indent="2"/>
    </xf>
    <xf numFmtId="0" fontId="61" fillId="0" borderId="86" xfId="0" applyFont="1" applyFill="1" applyBorder="1" applyAlignment="1">
      <alignment horizontal="left" vertical="center" wrapText="1"/>
    </xf>
    <xf numFmtId="0" fontId="34" fillId="0" borderId="86" xfId="0" applyFont="1" applyBorder="1" applyAlignment="1">
      <alignment vertical="center" wrapText="1"/>
    </xf>
    <xf numFmtId="0" fontId="0" fillId="0" borderId="86" xfId="0" applyBorder="1" applyAlignment="1">
      <alignment/>
    </xf>
    <xf numFmtId="0" fontId="23" fillId="38" borderId="79" xfId="0" applyFont="1" applyFill="1" applyBorder="1" applyAlignment="1">
      <alignment horizontal="center" vertical="center"/>
    </xf>
    <xf numFmtId="0" fontId="0" fillId="0" borderId="83" xfId="0" applyBorder="1" applyAlignment="1">
      <alignment/>
    </xf>
    <xf numFmtId="0" fontId="0" fillId="0" borderId="84" xfId="0" applyBorder="1" applyAlignment="1">
      <alignment/>
    </xf>
    <xf numFmtId="0" fontId="10" fillId="0" borderId="87" xfId="0" applyFont="1" applyFill="1" applyBorder="1" applyAlignment="1">
      <alignment horizontal="left" vertical="center" wrapText="1"/>
    </xf>
    <xf numFmtId="0" fontId="0" fillId="0" borderId="87" xfId="0" applyBorder="1" applyAlignment="1">
      <alignment horizontal="left" vertical="center"/>
    </xf>
    <xf numFmtId="0" fontId="89" fillId="0" borderId="0" xfId="0" applyFont="1" applyFill="1" applyBorder="1" applyAlignment="1">
      <alignment horizontal="left" vertical="top" wrapText="1" indent="2"/>
    </xf>
    <xf numFmtId="0" fontId="0" fillId="0" borderId="0" xfId="0" applyAlignment="1">
      <alignment horizontal="left" vertical="top" indent="2"/>
    </xf>
    <xf numFmtId="0" fontId="92" fillId="0" borderId="71" xfId="0" applyFont="1" applyBorder="1" applyAlignment="1">
      <alignment horizontal="left" vertical="center" wrapText="1" indent="1"/>
    </xf>
    <xf numFmtId="0" fontId="0" fillId="0" borderId="0" xfId="0" applyAlignment="1">
      <alignment horizontal="left" wrapText="1" indent="1"/>
    </xf>
    <xf numFmtId="0" fontId="24" fillId="38" borderId="88" xfId="0" applyFont="1" applyFill="1" applyBorder="1" applyAlignment="1">
      <alignment horizontal="center" vertical="center" wrapText="1"/>
    </xf>
    <xf numFmtId="0" fontId="0" fillId="0" borderId="29" xfId="0" applyBorder="1" applyAlignment="1">
      <alignment vertical="center"/>
    </xf>
    <xf numFmtId="0" fontId="24" fillId="38" borderId="89" xfId="0" applyFont="1" applyFill="1" applyBorder="1" applyAlignment="1">
      <alignment horizontal="center" vertical="center" wrapText="1"/>
    </xf>
    <xf numFmtId="0" fontId="0" fillId="0" borderId="90" xfId="0" applyBorder="1" applyAlignment="1">
      <alignment vertical="center"/>
    </xf>
    <xf numFmtId="0" fontId="23" fillId="38" borderId="91" xfId="0" applyFont="1" applyFill="1" applyBorder="1" applyAlignment="1">
      <alignment horizontal="left" vertical="center" indent="2"/>
    </xf>
    <xf numFmtId="0" fontId="0" fillId="0" borderId="22" xfId="0" applyBorder="1" applyAlignment="1">
      <alignment horizontal="left" vertical="center" indent="2"/>
    </xf>
    <xf numFmtId="0" fontId="0" fillId="0" borderId="92" xfId="0" applyBorder="1" applyAlignment="1">
      <alignment horizontal="left"/>
    </xf>
    <xf numFmtId="0" fontId="24" fillId="38" borderId="93" xfId="0" applyFont="1" applyFill="1" applyBorder="1" applyAlignment="1">
      <alignment horizontal="center" vertical="center" wrapText="1"/>
    </xf>
    <xf numFmtId="0" fontId="24" fillId="38" borderId="94" xfId="0" applyFont="1" applyFill="1" applyBorder="1" applyAlignment="1">
      <alignment horizontal="center" vertical="center" wrapText="1"/>
    </xf>
    <xf numFmtId="0" fontId="24" fillId="38" borderId="95" xfId="0" applyFont="1" applyFill="1" applyBorder="1" applyAlignment="1">
      <alignment horizontal="center" vertical="center" wrapText="1"/>
    </xf>
    <xf numFmtId="0" fontId="34" fillId="40" borderId="24" xfId="0" applyFont="1" applyFill="1" applyBorder="1" applyAlignment="1">
      <alignment horizontal="left" vertical="center" indent="1"/>
    </xf>
    <xf numFmtId="0" fontId="0" fillId="0" borderId="15" xfId="0" applyBorder="1" applyAlignment="1">
      <alignment horizontal="left"/>
    </xf>
    <xf numFmtId="0" fontId="24" fillId="38" borderId="43" xfId="0" applyFont="1" applyFill="1" applyBorder="1" applyAlignment="1">
      <alignment horizontal="center" vertical="center" wrapText="1"/>
    </xf>
    <xf numFmtId="0" fontId="0" fillId="0" borderId="48" xfId="0" applyBorder="1" applyAlignment="1">
      <alignment vertical="center"/>
    </xf>
    <xf numFmtId="0" fontId="24" fillId="38" borderId="29" xfId="0" applyFont="1" applyFill="1" applyBorder="1" applyAlignment="1">
      <alignment horizontal="center" vertical="center" wrapText="1"/>
    </xf>
    <xf numFmtId="0" fontId="15" fillId="0" borderId="96" xfId="0" applyNumberFormat="1" applyFont="1" applyFill="1" applyBorder="1" applyAlignment="1">
      <alignment horizontal="center" vertical="center" wrapText="1"/>
    </xf>
    <xf numFmtId="0" fontId="15" fillId="0" borderId="77" xfId="0" applyNumberFormat="1" applyFont="1" applyFill="1" applyBorder="1" applyAlignment="1">
      <alignment horizontal="center" vertical="center" wrapText="1"/>
    </xf>
    <xf numFmtId="169" fontId="15" fillId="0" borderId="97" xfId="0" applyNumberFormat="1" applyFont="1" applyFill="1" applyBorder="1" applyAlignment="1">
      <alignment horizontal="center" vertical="center" wrapText="1"/>
    </xf>
    <xf numFmtId="169" fontId="15" fillId="0" borderId="76" xfId="0" applyNumberFormat="1" applyFont="1" applyFill="1" applyBorder="1" applyAlignment="1">
      <alignment horizontal="center" vertical="center" wrapText="1"/>
    </xf>
    <xf numFmtId="0" fontId="0" fillId="0" borderId="24" xfId="0" applyBorder="1" applyAlignment="1">
      <alignment horizontal="left"/>
    </xf>
    <xf numFmtId="0" fontId="23" fillId="38" borderId="14" xfId="0" applyFont="1" applyFill="1" applyBorder="1" applyAlignment="1">
      <alignment horizontal="left" vertical="center" indent="2"/>
    </xf>
    <xf numFmtId="0" fontId="0" fillId="0" borderId="24" xfId="0" applyBorder="1" applyAlignment="1">
      <alignment horizontal="left" vertical="center" indent="2"/>
    </xf>
    <xf numFmtId="169" fontId="15" fillId="0" borderId="98" xfId="0" applyNumberFormat="1" applyFont="1" applyFill="1" applyBorder="1" applyAlignment="1">
      <alignment horizontal="center" vertical="center" wrapText="1"/>
    </xf>
    <xf numFmtId="0" fontId="15" fillId="0" borderId="99" xfId="0" applyNumberFormat="1" applyFont="1" applyFill="1" applyBorder="1" applyAlignment="1">
      <alignment horizontal="center" vertical="center" wrapText="1"/>
    </xf>
    <xf numFmtId="0" fontId="38" fillId="41" borderId="1" xfId="0" applyNumberFormat="1" applyFont="1" applyFill="1" applyBorder="1" applyAlignment="1" applyProtection="1">
      <alignment horizontal="center" vertical="center" wrapText="1"/>
      <protection locked="0"/>
    </xf>
    <xf numFmtId="0" fontId="33" fillId="41" borderId="1" xfId="0" applyFont="1" applyFill="1" applyBorder="1" applyAlignment="1">
      <alignment horizontal="center" vertical="center" wrapText="1"/>
    </xf>
    <xf numFmtId="0" fontId="33" fillId="0" borderId="1" xfId="0" applyFont="1" applyBorder="1" applyAlignment="1">
      <alignment vertical="center"/>
    </xf>
    <xf numFmtId="3" fontId="38" fillId="41" borderId="1" xfId="0" applyNumberFormat="1" applyFont="1" applyFill="1" applyBorder="1" applyAlignment="1" applyProtection="1">
      <alignment horizontal="center" vertical="center" wrapText="1"/>
      <protection locked="0"/>
    </xf>
    <xf numFmtId="181" fontId="38" fillId="41" borderId="1" xfId="0" applyNumberFormat="1" applyFont="1" applyFill="1" applyBorder="1" applyAlignment="1" applyProtection="1">
      <alignment horizontal="center" vertical="center" wrapText="1"/>
      <protection locked="0"/>
    </xf>
    <xf numFmtId="0" fontId="59" fillId="41" borderId="70" xfId="0" applyNumberFormat="1" applyFont="1" applyFill="1" applyBorder="1" applyAlignment="1" applyProtection="1">
      <alignment horizontal="left" vertical="top" wrapText="1"/>
      <protection locked="0"/>
    </xf>
    <xf numFmtId="0" fontId="0" fillId="0" borderId="100" xfId="0" applyBorder="1" applyAlignment="1">
      <alignment wrapText="1"/>
    </xf>
    <xf numFmtId="0" fontId="0" fillId="0" borderId="15" xfId="0" applyBorder="1" applyAlignment="1">
      <alignment horizontal="left" vertical="center" indent="2"/>
    </xf>
    <xf numFmtId="0" fontId="59" fillId="41" borderId="14" xfId="0" applyNumberFormat="1" applyFont="1" applyFill="1" applyBorder="1" applyAlignment="1" applyProtection="1">
      <alignment horizontal="left" vertical="justify" wrapText="1"/>
      <protection locked="0"/>
    </xf>
    <xf numFmtId="0" fontId="0" fillId="0" borderId="15" xfId="0" applyBorder="1" applyAlignment="1">
      <alignment wrapText="1"/>
    </xf>
    <xf numFmtId="0" fontId="23" fillId="38" borderId="14" xfId="0" applyFont="1" applyFill="1" applyBorder="1" applyAlignment="1">
      <alignment horizontal="left" vertical="center"/>
    </xf>
    <xf numFmtId="0" fontId="0" fillId="0" borderId="24" xfId="0" applyBorder="1" applyAlignment="1">
      <alignment/>
    </xf>
    <xf numFmtId="0" fontId="2" fillId="0" borderId="96" xfId="0" applyFont="1" applyBorder="1" applyAlignment="1">
      <alignment horizontal="center" vertical="center"/>
    </xf>
    <xf numFmtId="0" fontId="0" fillId="0" borderId="29" xfId="0" applyBorder="1" applyAlignment="1">
      <alignment horizontal="center" vertical="center"/>
    </xf>
    <xf numFmtId="0" fontId="59" fillId="41" borderId="91" xfId="0" applyNumberFormat="1" applyFont="1" applyFill="1" applyBorder="1" applyAlignment="1" applyProtection="1">
      <alignment horizontal="left" vertical="top" wrapText="1"/>
      <protection locked="0"/>
    </xf>
    <xf numFmtId="0" fontId="0" fillId="0" borderId="92" xfId="0" applyBorder="1" applyAlignment="1">
      <alignment wrapText="1"/>
    </xf>
    <xf numFmtId="0" fontId="70" fillId="0" borderId="0" xfId="0" applyFont="1" applyFill="1" applyBorder="1" applyAlignment="1">
      <alignment horizontal="right" vertical="center"/>
    </xf>
    <xf numFmtId="0" fontId="71" fillId="0" borderId="0" xfId="0" applyFont="1" applyFill="1" applyBorder="1" applyAlignment="1">
      <alignment horizontal="right"/>
    </xf>
    <xf numFmtId="0" fontId="74" fillId="0" borderId="0" xfId="0" applyFont="1" applyFill="1" applyBorder="1" applyAlignment="1">
      <alignment horizontal="left" indent="1"/>
    </xf>
    <xf numFmtId="0" fontId="75" fillId="0" borderId="0" xfId="0" applyFont="1" applyFill="1" applyAlignment="1">
      <alignment horizontal="left" indent="1"/>
    </xf>
    <xf numFmtId="0" fontId="84" fillId="0" borderId="0" xfId="0" applyFont="1" applyFill="1" applyBorder="1" applyAlignment="1">
      <alignment horizontal="left" vertical="center" wrapText="1"/>
    </xf>
    <xf numFmtId="0" fontId="0" fillId="0" borderId="0" xfId="0" applyAlignment="1">
      <alignment wrapText="1"/>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Récapitulatif SI"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otal" xfId="76"/>
    <cellStyle name="Vérification" xfId="77"/>
  </cellStyles>
  <dxfs count="22">
    <dxf>
      <fill>
        <patternFill>
          <bgColor indexed="22"/>
        </patternFill>
      </fill>
    </dxf>
    <dxf>
      <fill>
        <patternFill>
          <bgColor indexed="22"/>
        </patternFill>
      </fill>
    </dxf>
    <dxf>
      <fill>
        <patternFill patternType="solid">
          <bgColor indexed="22"/>
        </patternFill>
      </fill>
    </dxf>
    <dxf>
      <fill>
        <patternFill>
          <bgColor indexed="22"/>
        </patternFill>
      </fill>
    </dxf>
    <dxf>
      <fill>
        <patternFill patternType="solid">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43"/>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border>
        <left style="thin">
          <color rgb="FF808080"/>
        </left>
        <right style="thin">
          <color rgb="FF00FFFF"/>
        </right>
        <top style="thin"/>
        <bottom style="thin">
          <color rgb="FF00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ASSISTANCE%20TECHNIQUE\Mission%20Appui%20FEAMP%20ASP\Trav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6"/>
  <sheetViews>
    <sheetView showGridLines="0" view="pageBreakPreview" zoomScaleNormal="85" zoomScaleSheetLayoutView="100" zoomScalePageLayoutView="0" workbookViewId="0" topLeftCell="A7">
      <selection activeCell="D7" sqref="D7"/>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30.57421875" style="0" customWidth="1"/>
    <col min="9" max="9" width="13.140625" style="19" customWidth="1"/>
    <col min="10" max="10" width="19.421875" style="0" customWidth="1"/>
    <col min="11" max="11" width="95.8515625" style="0" customWidth="1"/>
    <col min="14" max="14" width="47.00390625" style="0" customWidth="1"/>
  </cols>
  <sheetData>
    <row r="2" spans="2:5" ht="30">
      <c r="B2" s="40" t="s">
        <v>136</v>
      </c>
      <c r="C2" s="40"/>
      <c r="D2" s="8"/>
      <c r="E2" s="8"/>
    </row>
    <row r="3" spans="2:5" ht="17.25">
      <c r="B3" s="10" t="s">
        <v>140</v>
      </c>
      <c r="C3" s="41"/>
      <c r="D3" s="8"/>
      <c r="E3" s="8"/>
    </row>
    <row r="4" spans="2:5" ht="14.25">
      <c r="B4" s="315" t="s">
        <v>410</v>
      </c>
      <c r="C4" s="41"/>
      <c r="D4" s="8"/>
      <c r="E4" s="8"/>
    </row>
    <row r="5" spans="2:9" ht="17.25">
      <c r="B5" s="10"/>
      <c r="C5" s="41"/>
      <c r="D5" s="8"/>
      <c r="E5" s="8"/>
      <c r="F5" s="8"/>
      <c r="G5" s="8"/>
      <c r="H5" s="8"/>
      <c r="I5" s="21"/>
    </row>
    <row r="6" spans="3:16" ht="37.5" customHeight="1">
      <c r="C6" s="419" t="s">
        <v>397</v>
      </c>
      <c r="D6" s="419"/>
      <c r="E6" s="419"/>
      <c r="F6" s="419"/>
      <c r="G6" s="419"/>
      <c r="H6" s="419"/>
      <c r="I6" s="287"/>
      <c r="L6" s="2"/>
      <c r="M6" s="1"/>
      <c r="N6" s="1"/>
      <c r="O6" s="1"/>
      <c r="P6" s="1"/>
    </row>
    <row r="7" spans="12:16" ht="19.5" customHeight="1">
      <c r="L7" s="2"/>
      <c r="M7" s="288"/>
      <c r="N7" s="2"/>
      <c r="O7" s="1"/>
      <c r="P7" s="1"/>
    </row>
    <row r="8" spans="3:16" ht="15" customHeight="1">
      <c r="C8" s="358" t="s">
        <v>256</v>
      </c>
      <c r="D8" s="357" t="s">
        <v>257</v>
      </c>
      <c r="E8" s="293"/>
      <c r="F8" s="293"/>
      <c r="G8" s="293"/>
      <c r="H8" s="293"/>
      <c r="L8" s="2"/>
      <c r="M8" s="288"/>
      <c r="N8" s="288"/>
      <c r="O8" s="2"/>
      <c r="P8" s="1"/>
    </row>
    <row r="9" spans="3:16" ht="15" customHeight="1">
      <c r="C9" s="358" t="s">
        <v>258</v>
      </c>
      <c r="D9" s="357" t="s">
        <v>259</v>
      </c>
      <c r="E9" s="293"/>
      <c r="F9" s="293"/>
      <c r="G9" s="293"/>
      <c r="H9" s="293"/>
      <c r="L9" s="2"/>
      <c r="M9" s="288"/>
      <c r="N9" s="288"/>
      <c r="O9" s="2"/>
      <c r="P9" s="1"/>
    </row>
    <row r="10" spans="3:16" ht="15" customHeight="1">
      <c r="C10" s="358" t="s">
        <v>260</v>
      </c>
      <c r="D10" s="357" t="s">
        <v>261</v>
      </c>
      <c r="E10" s="293"/>
      <c r="F10" s="293"/>
      <c r="G10" s="293"/>
      <c r="H10" s="293"/>
      <c r="L10" s="2"/>
      <c r="M10" s="288"/>
      <c r="N10" s="2"/>
      <c r="O10" s="1"/>
      <c r="P10" s="1"/>
    </row>
    <row r="11" spans="3:14" ht="15" customHeight="1">
      <c r="C11" s="358" t="s">
        <v>262</v>
      </c>
      <c r="D11" s="357" t="s">
        <v>263</v>
      </c>
      <c r="E11" s="293"/>
      <c r="F11" s="293"/>
      <c r="G11" s="293"/>
      <c r="H11" s="293"/>
      <c r="L11" s="2"/>
      <c r="M11" s="288"/>
      <c r="N11" s="2"/>
    </row>
    <row r="12" spans="3:14" ht="15" customHeight="1">
      <c r="C12" s="358" t="s">
        <v>264</v>
      </c>
      <c r="D12" s="357" t="s">
        <v>265</v>
      </c>
      <c r="E12" s="293"/>
      <c r="F12" s="293"/>
      <c r="G12" s="293"/>
      <c r="H12" s="293"/>
      <c r="J12" s="289"/>
      <c r="K12" s="290"/>
      <c r="L12" s="2"/>
      <c r="M12" s="288"/>
      <c r="N12" s="2"/>
    </row>
    <row r="13" spans="3:14" ht="15" customHeight="1">
      <c r="C13" s="358" t="s">
        <v>266</v>
      </c>
      <c r="D13" s="357" t="s">
        <v>267</v>
      </c>
      <c r="E13" s="293"/>
      <c r="F13" s="293"/>
      <c r="G13" s="293"/>
      <c r="H13" s="293"/>
      <c r="J13" s="289"/>
      <c r="K13" s="290"/>
      <c r="L13" s="2"/>
      <c r="M13" s="288"/>
      <c r="N13" s="2"/>
    </row>
    <row r="14" spans="3:14" ht="15" customHeight="1">
      <c r="C14" s="358" t="s">
        <v>268</v>
      </c>
      <c r="D14" s="357" t="s">
        <v>269</v>
      </c>
      <c r="E14" s="293"/>
      <c r="F14" s="293"/>
      <c r="G14" s="293"/>
      <c r="H14" s="293"/>
      <c r="J14" s="289"/>
      <c r="K14" s="290"/>
      <c r="L14" s="2"/>
      <c r="M14" s="288"/>
      <c r="N14" s="2"/>
    </row>
    <row r="15" spans="3:14" ht="30.75" customHeight="1" thickBot="1">
      <c r="C15" s="291"/>
      <c r="D15" s="292"/>
      <c r="E15" s="81"/>
      <c r="F15" s="81"/>
      <c r="M15" s="288"/>
      <c r="N15" s="2"/>
    </row>
    <row r="16" spans="2:9" ht="18" customHeight="1" thickBot="1">
      <c r="B16" s="2"/>
      <c r="C16" s="293" t="s">
        <v>270</v>
      </c>
      <c r="H16" s="294"/>
      <c r="I16" s="295"/>
    </row>
    <row r="17" spans="2:4" ht="11.25" customHeight="1" thickBot="1">
      <c r="B17" s="2"/>
      <c r="C17" s="296"/>
      <c r="D17" s="297"/>
    </row>
    <row r="18" spans="2:9" ht="18" customHeight="1" thickBot="1">
      <c r="B18" s="2"/>
      <c r="C18" s="293" t="s">
        <v>271</v>
      </c>
      <c r="H18" s="298"/>
      <c r="I18" s="2"/>
    </row>
    <row r="19" spans="2:8" ht="6.75" customHeight="1" thickBot="1">
      <c r="B19" s="2"/>
      <c r="C19" s="2"/>
      <c r="H19" s="19"/>
    </row>
    <row r="20" spans="2:9" ht="18" customHeight="1" thickBot="1">
      <c r="B20" s="2"/>
      <c r="C20" s="2"/>
      <c r="H20" s="299"/>
      <c r="I20" s="2"/>
    </row>
    <row r="21" spans="2:3" ht="14.25">
      <c r="B21" s="2"/>
      <c r="C21" s="2"/>
    </row>
    <row r="22" spans="2:9" ht="18" customHeight="1">
      <c r="B22" s="2"/>
      <c r="C22" s="2"/>
      <c r="D22" s="300" t="s">
        <v>272</v>
      </c>
      <c r="E22" s="301" t="s">
        <v>109</v>
      </c>
      <c r="F22" s="302" t="s">
        <v>113</v>
      </c>
      <c r="G22" s="302" t="s">
        <v>117</v>
      </c>
      <c r="H22" s="303" t="s">
        <v>114</v>
      </c>
      <c r="I22" s="83"/>
    </row>
    <row r="23" spans="2:9" ht="18" customHeight="1">
      <c r="B23" s="2"/>
      <c r="C23" s="2"/>
      <c r="E23" s="304"/>
      <c r="F23" s="305"/>
      <c r="G23" s="305"/>
      <c r="H23" s="306">
        <f>E23*G23</f>
        <v>0</v>
      </c>
      <c r="I23" s="199"/>
    </row>
    <row r="24" spans="2:9" ht="18" customHeight="1">
      <c r="B24" s="2"/>
      <c r="C24" s="2"/>
      <c r="E24" s="307"/>
      <c r="F24" s="308"/>
      <c r="G24" s="308"/>
      <c r="H24" s="309">
        <f>E24*G24</f>
        <v>0</v>
      </c>
      <c r="I24" s="199"/>
    </row>
    <row r="25" spans="2:9" ht="18" customHeight="1">
      <c r="B25" s="2"/>
      <c r="C25" s="2"/>
      <c r="E25" s="310"/>
      <c r="F25" s="311"/>
      <c r="G25" s="311"/>
      <c r="H25" s="312">
        <f>E25*G25</f>
        <v>0</v>
      </c>
      <c r="I25" s="199"/>
    </row>
    <row r="26" spans="2:9" ht="18" customHeight="1">
      <c r="B26" s="2"/>
      <c r="C26" s="2"/>
      <c r="H26" s="313">
        <f>SUM(H23:H25)</f>
        <v>0</v>
      </c>
      <c r="I26" s="200"/>
    </row>
    <row r="27" spans="2:3" ht="39" customHeight="1">
      <c r="B27" s="2"/>
      <c r="C27" s="293" t="s">
        <v>273</v>
      </c>
    </row>
    <row r="28" spans="2:3" ht="15">
      <c r="B28" s="2"/>
      <c r="C28" s="293" t="s">
        <v>274</v>
      </c>
    </row>
    <row r="29" ht="27" customHeight="1">
      <c r="B29" s="2"/>
    </row>
    <row r="30" spans="2:3" ht="15">
      <c r="B30" s="2"/>
      <c r="C30" s="293" t="s">
        <v>275</v>
      </c>
    </row>
    <row r="31" spans="2:3" ht="15">
      <c r="B31" s="2"/>
      <c r="C31" s="293" t="s">
        <v>276</v>
      </c>
    </row>
    <row r="32" ht="17.25" customHeight="1">
      <c r="C32" s="16"/>
    </row>
    <row r="33" ht="14.25">
      <c r="C33" s="314"/>
    </row>
    <row r="34" ht="14.25">
      <c r="C34" s="314"/>
    </row>
    <row r="35" ht="14.25">
      <c r="C35" s="314"/>
    </row>
    <row r="36" ht="14.25">
      <c r="C36" s="314"/>
    </row>
    <row r="48" ht="18.75" customHeight="1"/>
    <row r="65" ht="15.75" customHeight="1"/>
    <row r="66" ht="30.75" customHeight="1"/>
    <row r="74" ht="29.25" customHeight="1"/>
  </sheetData>
  <sheetProtection password="C47B" sheet="1" objects="1" scenarios="1"/>
  <mergeCells count="1">
    <mergeCell ref="C6:H6"/>
  </mergeCells>
  <dataValidations count="4">
    <dataValidation operator="greaterThan" allowBlank="1" showInputMessage="1" showErrorMessage="1" sqref="H23:I25"/>
    <dataValidation type="decimal" allowBlank="1" showInputMessage="1" showErrorMessage="1" errorTitle="Format invalide" error="Vous devez renseigner une valeur numériqe." sqref="G23:G25">
      <formula1>0</formula1>
      <formula2>10000000</formula2>
    </dataValidation>
    <dataValidation type="list" allowBlank="1" showInputMessage="1" showErrorMessage="1" errorTitle="Format invalide" error="Vous devez renseigner une valeur numériqe." sqref="F23:F25">
      <formula1>"heures,jours,semaines"</formula1>
    </dataValidation>
    <dataValidation type="decimal" operator="greaterThanOrEqual" allowBlank="1" showInputMessage="1" showErrorMessage="1" sqref="E23:E2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1"/>
  <headerFooter alignWithMargins="0">
    <oddFooter>&amp;L&amp;"Calibri,Italique"&amp;8Annexes techniques - Mesure 62.b&amp;R&amp;"Calibri,Italique"&amp;8V1.2 novembre 2017</oddFooter>
  </headerFooter>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5">
      <selection activeCell="B27" sqref="B27"/>
    </sheetView>
  </sheetViews>
  <sheetFormatPr defaultColWidth="11.421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Feuil11"/>
  <dimension ref="A1:I24"/>
  <sheetViews>
    <sheetView zoomScalePageLayoutView="0" workbookViewId="0" topLeftCell="A1">
      <selection activeCell="B5" sqref="B5"/>
    </sheetView>
  </sheetViews>
  <sheetFormatPr defaultColWidth="11.421875" defaultRowHeight="15"/>
  <cols>
    <col min="1" max="1" width="17.7109375" style="0" bestFit="1" customWidth="1"/>
    <col min="2" max="2" width="22.00390625" style="0" bestFit="1" customWidth="1"/>
    <col min="3" max="3" width="15.7109375" style="0" bestFit="1" customWidth="1"/>
    <col min="4" max="5" width="11.7109375" style="0" bestFit="1" customWidth="1"/>
    <col min="6" max="6" width="20.7109375" style="0" bestFit="1" customWidth="1"/>
    <col min="7" max="7" width="34.7109375" style="0" bestFit="1" customWidth="1"/>
    <col min="8" max="8" width="35.7109375" style="0" bestFit="1" customWidth="1"/>
    <col min="9" max="9" width="15.421875" style="0" bestFit="1" customWidth="1"/>
  </cols>
  <sheetData>
    <row r="1" spans="1:9" ht="14.25">
      <c r="A1" s="3" t="s">
        <v>47</v>
      </c>
      <c r="B1" s="3" t="s">
        <v>48</v>
      </c>
      <c r="C1" s="3" t="s">
        <v>49</v>
      </c>
      <c r="D1" s="3" t="s">
        <v>50</v>
      </c>
      <c r="E1" s="3" t="s">
        <v>51</v>
      </c>
      <c r="F1" s="3" t="s">
        <v>52</v>
      </c>
      <c r="G1" s="4" t="s">
        <v>53</v>
      </c>
      <c r="H1" s="3" t="s">
        <v>87</v>
      </c>
      <c r="I1" s="3" t="s">
        <v>91</v>
      </c>
    </row>
    <row r="2" spans="1:9" ht="14.25">
      <c r="A2" t="s">
        <v>54</v>
      </c>
      <c r="B2" t="s">
        <v>95</v>
      </c>
      <c r="C2" t="s">
        <v>86</v>
      </c>
      <c r="D2" t="s">
        <v>55</v>
      </c>
      <c r="E2" t="s">
        <v>55</v>
      </c>
      <c r="F2" t="s">
        <v>56</v>
      </c>
      <c r="G2" s="1" t="s">
        <v>57</v>
      </c>
      <c r="H2" s="2" t="s">
        <v>88</v>
      </c>
      <c r="I2" s="2" t="s">
        <v>93</v>
      </c>
    </row>
    <row r="3" spans="1:9" ht="14.25">
      <c r="A3" t="s">
        <v>58</v>
      </c>
      <c r="B3" t="s">
        <v>96</v>
      </c>
      <c r="C3" t="s">
        <v>59</v>
      </c>
      <c r="D3" t="s">
        <v>60</v>
      </c>
      <c r="E3" t="s">
        <v>60</v>
      </c>
      <c r="F3" t="s">
        <v>61</v>
      </c>
      <c r="G3" s="1" t="s">
        <v>62</v>
      </c>
      <c r="H3" s="2" t="s">
        <v>89</v>
      </c>
      <c r="I3" s="2" t="s">
        <v>94</v>
      </c>
    </row>
    <row r="4" spans="2:8" ht="14.25">
      <c r="B4" t="s">
        <v>97</v>
      </c>
      <c r="C4" t="s">
        <v>63</v>
      </c>
      <c r="E4" t="s">
        <v>64</v>
      </c>
      <c r="F4" t="s">
        <v>92</v>
      </c>
      <c r="G4" s="1" t="s">
        <v>65</v>
      </c>
      <c r="H4" t="s">
        <v>90</v>
      </c>
    </row>
    <row r="5" ht="14.25">
      <c r="G5" s="1" t="s">
        <v>66</v>
      </c>
    </row>
    <row r="6" ht="14.25">
      <c r="G6" s="1" t="s">
        <v>67</v>
      </c>
    </row>
    <row r="7" ht="14.25">
      <c r="G7" s="1" t="s">
        <v>68</v>
      </c>
    </row>
    <row r="8" ht="14.25">
      <c r="G8" s="1" t="s">
        <v>69</v>
      </c>
    </row>
    <row r="9" ht="14.25">
      <c r="G9" s="1" t="s">
        <v>70</v>
      </c>
    </row>
    <row r="10" ht="14.25">
      <c r="G10" s="1" t="s">
        <v>71</v>
      </c>
    </row>
    <row r="11" ht="14.25">
      <c r="G11" s="1" t="s">
        <v>72</v>
      </c>
    </row>
    <row r="12" ht="14.25">
      <c r="G12" s="1" t="s">
        <v>73</v>
      </c>
    </row>
    <row r="13" ht="14.25">
      <c r="G13" s="1" t="s">
        <v>74</v>
      </c>
    </row>
    <row r="14" ht="14.25">
      <c r="G14" s="1" t="s">
        <v>75</v>
      </c>
    </row>
    <row r="15" ht="14.25">
      <c r="G15" s="1" t="s">
        <v>76</v>
      </c>
    </row>
    <row r="16" ht="14.25">
      <c r="G16" s="5" t="s">
        <v>77</v>
      </c>
    </row>
    <row r="17" ht="14.25">
      <c r="G17" s="1" t="s">
        <v>78</v>
      </c>
    </row>
    <row r="18" ht="14.25">
      <c r="G18" s="1" t="s">
        <v>79</v>
      </c>
    </row>
    <row r="19" ht="14.25">
      <c r="G19" s="1" t="s">
        <v>80</v>
      </c>
    </row>
    <row r="20" ht="14.25">
      <c r="G20" s="1" t="s">
        <v>81</v>
      </c>
    </row>
    <row r="21" ht="14.25">
      <c r="G21" s="1" t="s">
        <v>82</v>
      </c>
    </row>
    <row r="22" ht="14.25">
      <c r="G22" s="1" t="s">
        <v>83</v>
      </c>
    </row>
    <row r="23" ht="14.25">
      <c r="G23" s="1" t="s">
        <v>84</v>
      </c>
    </row>
    <row r="24" ht="14.25">
      <c r="G24" s="1" t="s">
        <v>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outlinePr summaryBelow="0"/>
    <pageSetUpPr fitToPage="1"/>
  </sheetPr>
  <dimension ref="A1:Q350"/>
  <sheetViews>
    <sheetView showGridLines="0" tabSelected="1" view="pageBreakPreview" zoomScale="85" zoomScaleNormal="70" zoomScaleSheetLayoutView="85" zoomScalePageLayoutView="10" workbookViewId="0" topLeftCell="A153">
      <selection activeCell="F161" sqref="F161"/>
    </sheetView>
  </sheetViews>
  <sheetFormatPr defaultColWidth="11.421875" defaultRowHeight="15" outlineLevelRow="1"/>
  <cols>
    <col min="1" max="1" width="5.140625" style="30" customWidth="1"/>
    <col min="2" max="2" width="48.00390625" style="30" customWidth="1"/>
    <col min="3" max="3" width="44.00390625" style="30" customWidth="1"/>
    <col min="4" max="4" width="36.8515625" style="30" customWidth="1"/>
    <col min="5" max="5" width="40.57421875" style="30" customWidth="1"/>
    <col min="6" max="7" width="35.57421875" style="30" customWidth="1"/>
    <col min="8" max="8" width="35.7109375" style="30" customWidth="1"/>
    <col min="9" max="9" width="48.140625" style="30" customWidth="1"/>
    <col min="10" max="10" width="15.8515625" style="30" customWidth="1"/>
    <col min="11" max="11" width="14.421875" style="30" customWidth="1"/>
    <col min="12" max="12" width="31.57421875" style="30" customWidth="1"/>
    <col min="13" max="14" width="16.421875" style="30" customWidth="1"/>
    <col min="15" max="15" width="14.8515625" style="30" customWidth="1"/>
    <col min="16" max="16384" width="11.421875" style="30" customWidth="1"/>
  </cols>
  <sheetData>
    <row r="1" spans="2:5" ht="30">
      <c r="B1" s="40" t="s">
        <v>136</v>
      </c>
      <c r="C1" s="40"/>
      <c r="D1" s="41"/>
      <c r="E1" s="29"/>
    </row>
    <row r="2" spans="2:7" ht="18" customHeight="1">
      <c r="B2" s="42" t="s">
        <v>140</v>
      </c>
      <c r="C2" s="41"/>
      <c r="D2" s="42"/>
      <c r="E2" s="33"/>
      <c r="F2" s="5"/>
      <c r="G2" s="5"/>
    </row>
    <row r="3" spans="2:7" ht="29.25" customHeight="1">
      <c r="B3" s="122" t="s">
        <v>377</v>
      </c>
      <c r="C3" s="41"/>
      <c r="D3" s="41"/>
      <c r="E3" s="69"/>
      <c r="F3" s="5"/>
      <c r="G3" s="5"/>
    </row>
    <row r="4" spans="1:9" ht="14.25">
      <c r="A4" s="2"/>
      <c r="B4" s="316" t="str">
        <f>NOTICE!B4</f>
        <v>version 1.2 - novembre 2017</v>
      </c>
      <c r="C4" s="41"/>
      <c r="D4" s="8"/>
      <c r="E4" s="8"/>
      <c r="I4" s="19"/>
    </row>
    <row r="5" spans="2:4" s="31" customFormat="1" ht="34.5" customHeight="1">
      <c r="B5" s="161" t="s">
        <v>171</v>
      </c>
      <c r="D5" s="29"/>
    </row>
    <row r="6" spans="2:4" s="77" customFormat="1" ht="18" customHeight="1">
      <c r="B6" s="76"/>
      <c r="D6" s="78"/>
    </row>
    <row r="7" spans="2:13" ht="24.75" customHeight="1">
      <c r="B7" s="431" t="s">
        <v>46</v>
      </c>
      <c r="C7" s="432"/>
      <c r="D7" s="432"/>
      <c r="E7" s="427"/>
      <c r="F7" s="86"/>
      <c r="G7" s="86"/>
      <c r="H7" s="87"/>
      <c r="I7" s="87"/>
      <c r="J7" s="87"/>
      <c r="K7" s="87"/>
      <c r="L7" s="87"/>
      <c r="M7" s="33"/>
    </row>
    <row r="8" spans="2:13" ht="24.75" customHeight="1">
      <c r="B8" s="164" t="s">
        <v>162</v>
      </c>
      <c r="C8" s="425"/>
      <c r="D8" s="426"/>
      <c r="E8" s="427"/>
      <c r="F8" s="88"/>
      <c r="G8" s="88"/>
      <c r="H8" s="33"/>
      <c r="I8" s="33"/>
      <c r="J8" s="33"/>
      <c r="K8" s="33"/>
      <c r="L8" s="33"/>
      <c r="M8" s="33"/>
    </row>
    <row r="9" spans="2:13" ht="9" customHeight="1">
      <c r="B9" s="166"/>
      <c r="C9" s="167"/>
      <c r="D9" s="168"/>
      <c r="E9" s="33"/>
      <c r="F9" s="88"/>
      <c r="G9" s="88"/>
      <c r="H9" s="33"/>
      <c r="I9" s="33"/>
      <c r="J9" s="33"/>
      <c r="K9" s="33"/>
      <c r="L9" s="33"/>
      <c r="M9" s="33"/>
    </row>
    <row r="10" spans="2:14" s="36" customFormat="1" ht="24.75" customHeight="1">
      <c r="B10" s="431" t="s">
        <v>122</v>
      </c>
      <c r="C10" s="432"/>
      <c r="D10" s="432"/>
      <c r="E10" s="427"/>
      <c r="F10" s="62"/>
      <c r="G10" s="62"/>
      <c r="H10" s="62"/>
      <c r="I10" s="62"/>
      <c r="J10" s="62"/>
      <c r="K10" s="62"/>
      <c r="L10" s="62"/>
      <c r="M10" s="62"/>
      <c r="N10" s="62"/>
    </row>
    <row r="11" spans="2:17" ht="24.75" customHeight="1">
      <c r="B11" s="165" t="s">
        <v>134</v>
      </c>
      <c r="C11" s="425"/>
      <c r="D11" s="428"/>
      <c r="E11" s="427"/>
      <c r="F11" s="33"/>
      <c r="G11" s="33"/>
      <c r="H11" s="5"/>
      <c r="I11" s="5"/>
      <c r="J11" s="33"/>
      <c r="K11" s="33"/>
      <c r="L11" s="5"/>
      <c r="M11" s="5"/>
      <c r="N11" s="5"/>
      <c r="O11" s="5"/>
      <c r="P11" s="5"/>
      <c r="Q11" s="5"/>
    </row>
    <row r="12" spans="2:17" ht="15" customHeight="1">
      <c r="B12" s="33"/>
      <c r="C12" s="94"/>
      <c r="D12" s="33"/>
      <c r="E12" s="91"/>
      <c r="F12" s="91"/>
      <c r="G12" s="69"/>
      <c r="H12" s="5"/>
      <c r="I12" s="5"/>
      <c r="J12" s="92"/>
      <c r="K12" s="69"/>
      <c r="L12" s="5"/>
      <c r="M12" s="5"/>
      <c r="N12" s="5"/>
      <c r="O12" s="5"/>
      <c r="P12" s="5"/>
      <c r="Q12" s="5"/>
    </row>
    <row r="13" spans="2:17" ht="15">
      <c r="B13" s="93" t="s">
        <v>155</v>
      </c>
      <c r="C13" s="94"/>
      <c r="D13" s="33"/>
      <c r="E13" s="95"/>
      <c r="F13" s="95"/>
      <c r="G13" s="95"/>
      <c r="H13" s="95"/>
      <c r="I13" s="96"/>
      <c r="J13" s="97"/>
      <c r="K13" s="29"/>
      <c r="L13" s="5"/>
      <c r="M13" s="5"/>
      <c r="N13" s="5"/>
      <c r="O13" s="5"/>
      <c r="P13" s="5"/>
      <c r="Q13" s="5"/>
    </row>
    <row r="14" spans="2:15" s="36" customFormat="1" ht="9.75" customHeight="1">
      <c r="B14" s="93"/>
      <c r="C14" s="96"/>
      <c r="D14" s="96"/>
      <c r="E14" s="98"/>
      <c r="F14" s="98"/>
      <c r="G14" s="98"/>
      <c r="H14" s="98"/>
      <c r="I14" s="98"/>
      <c r="J14" s="98"/>
      <c r="M14" s="37"/>
      <c r="N14" s="38"/>
      <c r="O14" s="38"/>
    </row>
    <row r="15" spans="2:15" s="39" customFormat="1" ht="30" customHeight="1">
      <c r="B15" s="45" t="s">
        <v>121</v>
      </c>
      <c r="C15" s="45" t="s">
        <v>107</v>
      </c>
      <c r="D15" s="45" t="s">
        <v>118</v>
      </c>
      <c r="E15" s="45" t="s">
        <v>108</v>
      </c>
      <c r="F15" s="207" t="s">
        <v>226</v>
      </c>
      <c r="G15" s="203" t="s">
        <v>225</v>
      </c>
      <c r="H15" s="45" t="s">
        <v>224</v>
      </c>
      <c r="M15" s="84"/>
      <c r="N15" s="85"/>
      <c r="O15" s="85"/>
    </row>
    <row r="16" spans="2:15" s="211" customFormat="1" ht="25.5" customHeight="1">
      <c r="B16" s="210" t="s">
        <v>137</v>
      </c>
      <c r="C16" s="215" t="s">
        <v>147</v>
      </c>
      <c r="D16" s="210" t="s">
        <v>119</v>
      </c>
      <c r="E16" s="210" t="s">
        <v>110</v>
      </c>
      <c r="F16" s="231" t="s">
        <v>220</v>
      </c>
      <c r="G16" s="429" t="s">
        <v>222</v>
      </c>
      <c r="H16" s="430"/>
      <c r="I16" s="214"/>
      <c r="J16" s="214"/>
      <c r="M16" s="216"/>
      <c r="N16" s="217"/>
      <c r="O16" s="217"/>
    </row>
    <row r="17" spans="2:15" s="36" customFormat="1" ht="26.25">
      <c r="B17" s="158"/>
      <c r="C17" s="157"/>
      <c r="D17" s="157"/>
      <c r="E17" s="157"/>
      <c r="F17" s="208"/>
      <c r="G17" s="204"/>
      <c r="H17" s="204"/>
      <c r="I17" s="162" t="s">
        <v>172</v>
      </c>
      <c r="J17" s="98"/>
      <c r="M17" s="37"/>
      <c r="N17" s="38"/>
      <c r="O17" s="38"/>
    </row>
    <row r="18" spans="2:15" s="36" customFormat="1" ht="26.25">
      <c r="B18" s="158"/>
      <c r="C18" s="157"/>
      <c r="D18" s="157"/>
      <c r="E18" s="157"/>
      <c r="F18" s="208"/>
      <c r="G18" s="204"/>
      <c r="H18" s="204"/>
      <c r="I18" s="162" t="s">
        <v>172</v>
      </c>
      <c r="J18" s="98"/>
      <c r="M18" s="37"/>
      <c r="N18" s="38"/>
      <c r="O18" s="38"/>
    </row>
    <row r="19" spans="2:15" s="36" customFormat="1" ht="26.25">
      <c r="B19" s="158"/>
      <c r="C19" s="157"/>
      <c r="D19" s="157"/>
      <c r="E19" s="157"/>
      <c r="F19" s="208"/>
      <c r="G19" s="204"/>
      <c r="H19" s="204"/>
      <c r="I19" s="162" t="s">
        <v>172</v>
      </c>
      <c r="J19" s="98"/>
      <c r="M19" s="37"/>
      <c r="N19" s="38"/>
      <c r="O19" s="38"/>
    </row>
    <row r="20" spans="2:15" s="36" customFormat="1" ht="26.25">
      <c r="B20" s="158"/>
      <c r="C20" s="157"/>
      <c r="D20" s="157"/>
      <c r="E20" s="157"/>
      <c r="F20" s="208"/>
      <c r="G20" s="204"/>
      <c r="H20" s="204"/>
      <c r="I20" s="162" t="s">
        <v>172</v>
      </c>
      <c r="J20" s="98"/>
      <c r="M20" s="37"/>
      <c r="N20" s="38"/>
      <c r="O20" s="38"/>
    </row>
    <row r="21" spans="2:15" s="36" customFormat="1" ht="26.25">
      <c r="B21" s="158"/>
      <c r="C21" s="157"/>
      <c r="D21" s="157"/>
      <c r="E21" s="157"/>
      <c r="F21" s="208"/>
      <c r="G21" s="204"/>
      <c r="H21" s="204"/>
      <c r="I21" s="162" t="s">
        <v>172</v>
      </c>
      <c r="J21" s="98"/>
      <c r="M21" s="37"/>
      <c r="N21" s="38"/>
      <c r="O21" s="38"/>
    </row>
    <row r="22" spans="2:15" s="36" customFormat="1" ht="26.25">
      <c r="B22" s="158"/>
      <c r="C22" s="157"/>
      <c r="D22" s="157"/>
      <c r="E22" s="157"/>
      <c r="F22" s="208"/>
      <c r="G22" s="204"/>
      <c r="H22" s="204"/>
      <c r="I22" s="162" t="s">
        <v>172</v>
      </c>
      <c r="J22" s="98"/>
      <c r="M22" s="37"/>
      <c r="N22" s="38"/>
      <c r="O22" s="38"/>
    </row>
    <row r="23" spans="2:15" s="36" customFormat="1" ht="26.25">
      <c r="B23" s="158"/>
      <c r="C23" s="157"/>
      <c r="D23" s="157"/>
      <c r="E23" s="157"/>
      <c r="F23" s="208"/>
      <c r="G23" s="204"/>
      <c r="H23" s="204"/>
      <c r="I23" s="162" t="s">
        <v>172</v>
      </c>
      <c r="J23" s="98"/>
      <c r="M23" s="37"/>
      <c r="N23" s="38"/>
      <c r="O23" s="38"/>
    </row>
    <row r="24" spans="2:15" s="36" customFormat="1" ht="26.25" collapsed="1">
      <c r="B24" s="158"/>
      <c r="C24" s="157"/>
      <c r="D24" s="157"/>
      <c r="E24" s="157"/>
      <c r="F24" s="208"/>
      <c r="G24" s="204"/>
      <c r="H24" s="204"/>
      <c r="I24" s="162" t="s">
        <v>172</v>
      </c>
      <c r="J24" s="98"/>
      <c r="M24" s="37"/>
      <c r="N24" s="38"/>
      <c r="O24" s="38"/>
    </row>
    <row r="25" spans="2:15" s="36" customFormat="1" ht="25.5" customHeight="1" hidden="1" outlineLevel="1">
      <c r="B25" s="158"/>
      <c r="C25" s="157"/>
      <c r="D25" s="157"/>
      <c r="E25" s="157"/>
      <c r="F25" s="208"/>
      <c r="G25" s="204"/>
      <c r="H25" s="204"/>
      <c r="I25" s="162" t="s">
        <v>172</v>
      </c>
      <c r="J25" s="98"/>
      <c r="M25" s="37"/>
      <c r="N25" s="38"/>
      <c r="O25" s="38"/>
    </row>
    <row r="26" spans="2:15" s="36" customFormat="1" ht="25.5" customHeight="1" hidden="1" outlineLevel="1">
      <c r="B26" s="158"/>
      <c r="C26" s="157"/>
      <c r="D26" s="157"/>
      <c r="E26" s="157"/>
      <c r="F26" s="208"/>
      <c r="G26" s="204"/>
      <c r="H26" s="204"/>
      <c r="I26" s="162" t="s">
        <v>172</v>
      </c>
      <c r="J26" s="98"/>
      <c r="M26" s="37"/>
      <c r="N26" s="38"/>
      <c r="O26" s="38"/>
    </row>
    <row r="27" spans="2:15" s="36" customFormat="1" ht="25.5" customHeight="1" hidden="1" outlineLevel="1">
      <c r="B27" s="158"/>
      <c r="C27" s="157"/>
      <c r="D27" s="157"/>
      <c r="E27" s="157"/>
      <c r="F27" s="208"/>
      <c r="G27" s="204"/>
      <c r="H27" s="204"/>
      <c r="I27" s="162" t="s">
        <v>172</v>
      </c>
      <c r="J27" s="98"/>
      <c r="M27" s="37"/>
      <c r="N27" s="38"/>
      <c r="O27" s="38"/>
    </row>
    <row r="28" spans="2:15" s="36" customFormat="1" ht="25.5" customHeight="1" hidden="1" outlineLevel="1">
      <c r="B28" s="158"/>
      <c r="C28" s="157"/>
      <c r="D28" s="157"/>
      <c r="E28" s="157"/>
      <c r="F28" s="208"/>
      <c r="G28" s="204"/>
      <c r="H28" s="204"/>
      <c r="I28" s="162" t="s">
        <v>172</v>
      </c>
      <c r="J28" s="98"/>
      <c r="M28" s="37"/>
      <c r="N28" s="38"/>
      <c r="O28" s="38"/>
    </row>
    <row r="29" spans="2:15" s="36" customFormat="1" ht="25.5" customHeight="1" hidden="1" outlineLevel="1">
      <c r="B29" s="158"/>
      <c r="C29" s="157"/>
      <c r="D29" s="157"/>
      <c r="E29" s="157"/>
      <c r="F29" s="208"/>
      <c r="G29" s="204"/>
      <c r="H29" s="204"/>
      <c r="I29" s="162" t="s">
        <v>172</v>
      </c>
      <c r="J29" s="98"/>
      <c r="M29" s="37"/>
      <c r="N29" s="38"/>
      <c r="O29" s="38"/>
    </row>
    <row r="30" spans="2:15" s="36" customFormat="1" ht="25.5" customHeight="1" hidden="1" outlineLevel="1">
      <c r="B30" s="158"/>
      <c r="C30" s="157"/>
      <c r="D30" s="157"/>
      <c r="E30" s="157"/>
      <c r="F30" s="208"/>
      <c r="G30" s="204"/>
      <c r="H30" s="204"/>
      <c r="I30" s="162" t="s">
        <v>172</v>
      </c>
      <c r="J30" s="98"/>
      <c r="M30" s="37"/>
      <c r="N30" s="38"/>
      <c r="O30" s="38"/>
    </row>
    <row r="31" spans="2:15" s="36" customFormat="1" ht="25.5" customHeight="1" hidden="1" outlineLevel="1">
      <c r="B31" s="158"/>
      <c r="C31" s="157"/>
      <c r="D31" s="157"/>
      <c r="E31" s="157"/>
      <c r="F31" s="208"/>
      <c r="G31" s="204"/>
      <c r="H31" s="204"/>
      <c r="I31" s="162" t="s">
        <v>172</v>
      </c>
      <c r="J31" s="98"/>
      <c r="M31" s="37"/>
      <c r="N31" s="38"/>
      <c r="O31" s="38"/>
    </row>
    <row r="32" spans="2:15" s="36" customFormat="1" ht="25.5" customHeight="1" hidden="1" outlineLevel="1">
      <c r="B32" s="158"/>
      <c r="C32" s="157"/>
      <c r="D32" s="157"/>
      <c r="E32" s="157"/>
      <c r="F32" s="208"/>
      <c r="G32" s="204"/>
      <c r="H32" s="204"/>
      <c r="I32" s="162" t="s">
        <v>172</v>
      </c>
      <c r="J32" s="98"/>
      <c r="M32" s="37"/>
      <c r="N32" s="38"/>
      <c r="O32" s="38"/>
    </row>
    <row r="33" spans="2:15" s="36" customFormat="1" ht="25.5" customHeight="1" hidden="1" outlineLevel="1">
      <c r="B33" s="158"/>
      <c r="C33" s="157"/>
      <c r="D33" s="157"/>
      <c r="E33" s="157"/>
      <c r="F33" s="208"/>
      <c r="G33" s="204"/>
      <c r="H33" s="204"/>
      <c r="I33" s="162" t="s">
        <v>172</v>
      </c>
      <c r="J33" s="98"/>
      <c r="M33" s="37"/>
      <c r="N33" s="38"/>
      <c r="O33" s="38"/>
    </row>
    <row r="34" spans="2:15" s="36" customFormat="1" ht="25.5" customHeight="1" hidden="1" outlineLevel="1">
      <c r="B34" s="158"/>
      <c r="C34" s="157"/>
      <c r="D34" s="157"/>
      <c r="E34" s="157"/>
      <c r="F34" s="208"/>
      <c r="G34" s="204"/>
      <c r="H34" s="204"/>
      <c r="I34" s="162" t="s">
        <v>172</v>
      </c>
      <c r="J34" s="98"/>
      <c r="M34" s="37"/>
      <c r="N34" s="38"/>
      <c r="O34" s="38"/>
    </row>
    <row r="35" spans="2:15" s="36" customFormat="1" ht="26.25" collapsed="1">
      <c r="B35" s="158"/>
      <c r="C35" s="157"/>
      <c r="D35" s="157"/>
      <c r="E35" s="157"/>
      <c r="F35" s="208"/>
      <c r="G35" s="204"/>
      <c r="H35" s="204"/>
      <c r="I35" s="162" t="s">
        <v>172</v>
      </c>
      <c r="J35" s="98"/>
      <c r="M35" s="37"/>
      <c r="N35" s="38"/>
      <c r="O35" s="38"/>
    </row>
    <row r="36" spans="2:15" s="36" customFormat="1" ht="25.5" customHeight="1" hidden="1" outlineLevel="1">
      <c r="B36" s="158"/>
      <c r="C36" s="157"/>
      <c r="D36" s="157"/>
      <c r="E36" s="157"/>
      <c r="F36" s="208"/>
      <c r="G36" s="204"/>
      <c r="H36" s="204"/>
      <c r="I36" s="162" t="s">
        <v>172</v>
      </c>
      <c r="J36" s="98"/>
      <c r="M36" s="37"/>
      <c r="N36" s="38"/>
      <c r="O36" s="38"/>
    </row>
    <row r="37" spans="2:15" s="36" customFormat="1" ht="25.5" customHeight="1" hidden="1" outlineLevel="1">
      <c r="B37" s="158"/>
      <c r="C37" s="157"/>
      <c r="D37" s="157"/>
      <c r="E37" s="157"/>
      <c r="F37" s="208"/>
      <c r="G37" s="204"/>
      <c r="H37" s="204"/>
      <c r="I37" s="162" t="s">
        <v>172</v>
      </c>
      <c r="J37" s="98"/>
      <c r="M37" s="37"/>
      <c r="N37" s="38"/>
      <c r="O37" s="38"/>
    </row>
    <row r="38" spans="2:15" s="36" customFormat="1" ht="25.5" customHeight="1" hidden="1" outlineLevel="1">
      <c r="B38" s="158"/>
      <c r="C38" s="157"/>
      <c r="D38" s="157"/>
      <c r="E38" s="157"/>
      <c r="F38" s="208"/>
      <c r="G38" s="204"/>
      <c r="H38" s="204"/>
      <c r="I38" s="162" t="s">
        <v>172</v>
      </c>
      <c r="J38" s="98"/>
      <c r="M38" s="37"/>
      <c r="N38" s="38"/>
      <c r="O38" s="38"/>
    </row>
    <row r="39" spans="2:15" s="36" customFormat="1" ht="25.5" customHeight="1" hidden="1" outlineLevel="1">
      <c r="B39" s="158"/>
      <c r="C39" s="157"/>
      <c r="D39" s="157"/>
      <c r="E39" s="157"/>
      <c r="F39" s="208"/>
      <c r="G39" s="204"/>
      <c r="H39" s="204"/>
      <c r="I39" s="162" t="s">
        <v>172</v>
      </c>
      <c r="J39" s="98"/>
      <c r="M39" s="37"/>
      <c r="N39" s="38"/>
      <c r="O39" s="38"/>
    </row>
    <row r="40" spans="2:15" s="36" customFormat="1" ht="25.5" customHeight="1" hidden="1" outlineLevel="1">
      <c r="B40" s="158"/>
      <c r="C40" s="157"/>
      <c r="D40" s="157"/>
      <c r="E40" s="157"/>
      <c r="F40" s="208"/>
      <c r="G40" s="204"/>
      <c r="H40" s="204"/>
      <c r="I40" s="162" t="s">
        <v>172</v>
      </c>
      <c r="J40" s="98"/>
      <c r="M40" s="37"/>
      <c r="N40" s="38"/>
      <c r="O40" s="38"/>
    </row>
    <row r="41" spans="2:15" s="36" customFormat="1" ht="25.5" customHeight="1" hidden="1" outlineLevel="1">
      <c r="B41" s="158"/>
      <c r="C41" s="157"/>
      <c r="D41" s="157"/>
      <c r="E41" s="157"/>
      <c r="F41" s="208"/>
      <c r="G41" s="204"/>
      <c r="H41" s="204"/>
      <c r="I41" s="162" t="s">
        <v>172</v>
      </c>
      <c r="J41" s="98"/>
      <c r="M41" s="37"/>
      <c r="N41" s="38"/>
      <c r="O41" s="38"/>
    </row>
    <row r="42" spans="2:15" s="36" customFormat="1" ht="25.5" customHeight="1" hidden="1" outlineLevel="1">
      <c r="B42" s="158"/>
      <c r="C42" s="157"/>
      <c r="D42" s="157"/>
      <c r="E42" s="157"/>
      <c r="F42" s="208"/>
      <c r="G42" s="204"/>
      <c r="H42" s="204"/>
      <c r="I42" s="162" t="s">
        <v>172</v>
      </c>
      <c r="J42" s="98"/>
      <c r="M42" s="37"/>
      <c r="N42" s="38"/>
      <c r="O42" s="38"/>
    </row>
    <row r="43" spans="2:15" s="36" customFormat="1" ht="25.5" customHeight="1" hidden="1" outlineLevel="1">
      <c r="B43" s="158"/>
      <c r="C43" s="157"/>
      <c r="D43" s="157"/>
      <c r="E43" s="157"/>
      <c r="F43" s="208"/>
      <c r="G43" s="204"/>
      <c r="H43" s="204"/>
      <c r="I43" s="162" t="s">
        <v>172</v>
      </c>
      <c r="J43" s="98"/>
      <c r="M43" s="37"/>
      <c r="N43" s="38"/>
      <c r="O43" s="38"/>
    </row>
    <row r="44" spans="2:15" s="36" customFormat="1" ht="25.5" customHeight="1" hidden="1" outlineLevel="1">
      <c r="B44" s="158"/>
      <c r="C44" s="157"/>
      <c r="D44" s="157"/>
      <c r="E44" s="157"/>
      <c r="F44" s="208"/>
      <c r="G44" s="204"/>
      <c r="H44" s="204"/>
      <c r="I44" s="162" t="s">
        <v>172</v>
      </c>
      <c r="J44" s="98"/>
      <c r="M44" s="37"/>
      <c r="N44" s="38"/>
      <c r="O44" s="38"/>
    </row>
    <row r="45" spans="2:15" s="36" customFormat="1" ht="25.5" customHeight="1" hidden="1" outlineLevel="1">
      <c r="B45" s="158"/>
      <c r="C45" s="157"/>
      <c r="D45" s="157"/>
      <c r="E45" s="157"/>
      <c r="F45" s="208"/>
      <c r="G45" s="204"/>
      <c r="H45" s="204"/>
      <c r="I45" s="162" t="s">
        <v>172</v>
      </c>
      <c r="J45" s="98"/>
      <c r="M45" s="37"/>
      <c r="N45" s="38"/>
      <c r="O45" s="38"/>
    </row>
    <row r="46" spans="2:15" s="36" customFormat="1" ht="26.25" collapsed="1">
      <c r="B46" s="158"/>
      <c r="C46" s="157"/>
      <c r="D46" s="157"/>
      <c r="E46" s="157"/>
      <c r="F46" s="208"/>
      <c r="G46" s="204"/>
      <c r="H46" s="204"/>
      <c r="I46" s="162" t="s">
        <v>172</v>
      </c>
      <c r="J46" s="98"/>
      <c r="M46" s="37"/>
      <c r="N46" s="38"/>
      <c r="O46" s="38"/>
    </row>
    <row r="47" spans="2:15" s="36" customFormat="1" ht="24.75" customHeight="1" hidden="1" outlineLevel="1">
      <c r="B47" s="158"/>
      <c r="C47" s="157"/>
      <c r="D47" s="157"/>
      <c r="E47" s="157"/>
      <c r="F47" s="208"/>
      <c r="G47" s="204"/>
      <c r="H47" s="204"/>
      <c r="I47" s="162" t="s">
        <v>172</v>
      </c>
      <c r="J47" s="98"/>
      <c r="M47" s="37"/>
      <c r="N47" s="38"/>
      <c r="O47" s="38"/>
    </row>
    <row r="48" spans="2:15" s="36" customFormat="1" ht="24.75" customHeight="1" hidden="1" outlineLevel="1">
      <c r="B48" s="158"/>
      <c r="C48" s="157"/>
      <c r="D48" s="157"/>
      <c r="E48" s="157"/>
      <c r="F48" s="208"/>
      <c r="G48" s="204"/>
      <c r="H48" s="204"/>
      <c r="I48" s="162" t="s">
        <v>172</v>
      </c>
      <c r="J48" s="98"/>
      <c r="M48" s="37"/>
      <c r="N48" s="38"/>
      <c r="O48" s="38"/>
    </row>
    <row r="49" spans="2:15" s="36" customFormat="1" ht="24.75" customHeight="1" hidden="1" outlineLevel="1">
      <c r="B49" s="158"/>
      <c r="C49" s="157"/>
      <c r="D49" s="157"/>
      <c r="E49" s="157"/>
      <c r="F49" s="208"/>
      <c r="G49" s="204"/>
      <c r="H49" s="204"/>
      <c r="I49" s="162" t="s">
        <v>172</v>
      </c>
      <c r="J49" s="98"/>
      <c r="M49" s="37"/>
      <c r="N49" s="38"/>
      <c r="O49" s="38"/>
    </row>
    <row r="50" spans="2:15" s="36" customFormat="1" ht="24.75" customHeight="1" hidden="1" outlineLevel="1">
      <c r="B50" s="158"/>
      <c r="C50" s="157"/>
      <c r="D50" s="157"/>
      <c r="E50" s="157"/>
      <c r="F50" s="208"/>
      <c r="G50" s="204"/>
      <c r="H50" s="204"/>
      <c r="I50" s="162" t="s">
        <v>172</v>
      </c>
      <c r="J50" s="98"/>
      <c r="M50" s="37"/>
      <c r="N50" s="38"/>
      <c r="O50" s="38"/>
    </row>
    <row r="51" spans="2:15" s="36" customFormat="1" ht="24.75" customHeight="1" hidden="1" outlineLevel="1">
      <c r="B51" s="158"/>
      <c r="C51" s="157"/>
      <c r="D51" s="157"/>
      <c r="E51" s="157"/>
      <c r="F51" s="208"/>
      <c r="G51" s="204"/>
      <c r="H51" s="204"/>
      <c r="I51" s="162" t="s">
        <v>172</v>
      </c>
      <c r="J51" s="98"/>
      <c r="M51" s="37"/>
      <c r="N51" s="38"/>
      <c r="O51" s="38"/>
    </row>
    <row r="52" spans="2:15" s="36" customFormat="1" ht="24.75" customHeight="1" hidden="1" outlineLevel="1">
      <c r="B52" s="158"/>
      <c r="C52" s="157"/>
      <c r="D52" s="157"/>
      <c r="E52" s="157"/>
      <c r="F52" s="208"/>
      <c r="G52" s="204"/>
      <c r="H52" s="204"/>
      <c r="I52" s="162" t="s">
        <v>172</v>
      </c>
      <c r="J52" s="98"/>
      <c r="M52" s="37"/>
      <c r="N52" s="38"/>
      <c r="O52" s="38"/>
    </row>
    <row r="53" spans="2:15" s="36" customFormat="1" ht="24.75" customHeight="1" hidden="1" outlineLevel="1">
      <c r="B53" s="158"/>
      <c r="C53" s="157"/>
      <c r="D53" s="157"/>
      <c r="E53" s="157"/>
      <c r="F53" s="208"/>
      <c r="G53" s="204"/>
      <c r="H53" s="204"/>
      <c r="I53" s="162" t="s">
        <v>172</v>
      </c>
      <c r="J53" s="98"/>
      <c r="M53" s="37"/>
      <c r="N53" s="38"/>
      <c r="O53" s="38"/>
    </row>
    <row r="54" spans="2:15" s="36" customFormat="1" ht="24.75" customHeight="1" hidden="1" outlineLevel="1">
      <c r="B54" s="158"/>
      <c r="C54" s="157"/>
      <c r="D54" s="157"/>
      <c r="E54" s="157"/>
      <c r="F54" s="208"/>
      <c r="G54" s="204"/>
      <c r="H54" s="204"/>
      <c r="I54" s="162" t="s">
        <v>172</v>
      </c>
      <c r="J54" s="98"/>
      <c r="M54" s="37"/>
      <c r="N54" s="38"/>
      <c r="O54" s="38"/>
    </row>
    <row r="55" spans="2:15" s="36" customFormat="1" ht="24.75" customHeight="1" hidden="1" outlineLevel="1">
      <c r="B55" s="158"/>
      <c r="C55" s="157"/>
      <c r="D55" s="157"/>
      <c r="E55" s="157"/>
      <c r="F55" s="208"/>
      <c r="G55" s="204"/>
      <c r="H55" s="204"/>
      <c r="I55" s="162" t="s">
        <v>172</v>
      </c>
      <c r="J55" s="98"/>
      <c r="M55" s="37"/>
      <c r="N55" s="38"/>
      <c r="O55" s="38"/>
    </row>
    <row r="56" spans="2:15" s="36" customFormat="1" ht="24.75" customHeight="1">
      <c r="B56" s="158"/>
      <c r="C56" s="157"/>
      <c r="D56" s="157"/>
      <c r="E56" s="157"/>
      <c r="F56" s="208"/>
      <c r="G56" s="204"/>
      <c r="H56" s="204"/>
      <c r="I56" s="162" t="s">
        <v>172</v>
      </c>
      <c r="J56" s="98"/>
      <c r="M56" s="37"/>
      <c r="N56" s="38"/>
      <c r="O56" s="38"/>
    </row>
    <row r="57" spans="2:15" ht="24.75" customHeight="1">
      <c r="B57" s="100"/>
      <c r="C57" s="100"/>
      <c r="D57" s="100"/>
      <c r="E57" s="51"/>
      <c r="F57" s="209">
        <f>SUM(F17:F56)</f>
        <v>0</v>
      </c>
      <c r="G57" s="128">
        <f>SUM(G17:G56)</f>
        <v>0</v>
      </c>
      <c r="H57" s="127">
        <f>SUM(H17:H56)</f>
        <v>0</v>
      </c>
      <c r="I57" s="162" t="s">
        <v>172</v>
      </c>
      <c r="J57" s="39"/>
      <c r="M57" s="34"/>
      <c r="N57" s="29"/>
      <c r="O57" s="29"/>
    </row>
    <row r="58" spans="2:17" s="143" customFormat="1" ht="21.75" customHeight="1">
      <c r="B58" s="195" t="s">
        <v>213</v>
      </c>
      <c r="C58" s="144"/>
      <c r="D58" s="145"/>
      <c r="E58" s="146"/>
      <c r="F58" s="146"/>
      <c r="G58" s="146"/>
      <c r="H58" s="147"/>
      <c r="I58" s="148"/>
      <c r="J58" s="149"/>
      <c r="K58" s="149"/>
      <c r="L58" s="150"/>
      <c r="M58" s="150"/>
      <c r="N58" s="151"/>
      <c r="O58" s="151"/>
      <c r="P58" s="151"/>
      <c r="Q58" s="151"/>
    </row>
    <row r="59" spans="2:15" s="36" customFormat="1" ht="17.25" customHeight="1">
      <c r="B59" s="99"/>
      <c r="C59" s="58"/>
      <c r="D59" s="58"/>
      <c r="E59" s="58"/>
      <c r="F59" s="98"/>
      <c r="G59" s="98"/>
      <c r="H59" s="39"/>
      <c r="I59" s="98"/>
      <c r="J59" s="98"/>
      <c r="M59" s="37"/>
      <c r="N59" s="38"/>
      <c r="O59" s="38"/>
    </row>
    <row r="60" spans="2:14" ht="30" customHeight="1">
      <c r="B60" s="45" t="s">
        <v>111</v>
      </c>
      <c r="C60" s="45" t="s">
        <v>277</v>
      </c>
      <c r="D60" s="45" t="s">
        <v>174</v>
      </c>
      <c r="E60" s="45" t="s">
        <v>153</v>
      </c>
      <c r="F60" s="45" t="s">
        <v>112</v>
      </c>
      <c r="G60" s="45" t="s">
        <v>114</v>
      </c>
      <c r="H60" s="39"/>
      <c r="I60" s="39"/>
      <c r="J60" s="39"/>
      <c r="M60" s="50"/>
      <c r="N60" s="50"/>
    </row>
    <row r="61" spans="2:14" s="211" customFormat="1" ht="39">
      <c r="B61" s="230" t="s">
        <v>175</v>
      </c>
      <c r="C61" s="230"/>
      <c r="D61" s="230" t="s">
        <v>176</v>
      </c>
      <c r="E61" s="230" t="s">
        <v>154</v>
      </c>
      <c r="F61" s="230" t="s">
        <v>221</v>
      </c>
      <c r="G61" s="210" t="s">
        <v>115</v>
      </c>
      <c r="H61" s="214"/>
      <c r="I61" s="214"/>
      <c r="J61" s="214"/>
      <c r="M61" s="212"/>
      <c r="N61" s="212"/>
    </row>
    <row r="62" spans="2:14" ht="26.25">
      <c r="B62" s="157"/>
      <c r="C62" s="157"/>
      <c r="D62" s="157"/>
      <c r="E62" s="160"/>
      <c r="F62" s="317"/>
      <c r="G62" s="105">
        <f>E62*F62</f>
        <v>0</v>
      </c>
      <c r="H62" s="162" t="s">
        <v>172</v>
      </c>
      <c r="I62" s="39"/>
      <c r="J62" s="39"/>
      <c r="M62" s="50"/>
      <c r="N62" s="50"/>
    </row>
    <row r="63" spans="2:14" ht="26.25">
      <c r="B63" s="157"/>
      <c r="C63" s="157"/>
      <c r="D63" s="157"/>
      <c r="E63" s="160"/>
      <c r="F63" s="317"/>
      <c r="G63" s="105">
        <f aca="true" t="shared" si="0" ref="G63:G71">E63*F63</f>
        <v>0</v>
      </c>
      <c r="H63" s="162" t="s">
        <v>172</v>
      </c>
      <c r="I63" s="39"/>
      <c r="J63" s="39"/>
      <c r="M63" s="50"/>
      <c r="N63" s="50"/>
    </row>
    <row r="64" spans="2:14" ht="26.25">
      <c r="B64" s="157"/>
      <c r="C64" s="157"/>
      <c r="D64" s="157"/>
      <c r="E64" s="160"/>
      <c r="F64" s="317"/>
      <c r="G64" s="105">
        <f t="shared" si="0"/>
        <v>0</v>
      </c>
      <c r="H64" s="162" t="s">
        <v>172</v>
      </c>
      <c r="I64" s="39"/>
      <c r="J64" s="39"/>
      <c r="M64" s="50"/>
      <c r="N64" s="50"/>
    </row>
    <row r="65" spans="2:14" ht="26.25">
      <c r="B65" s="157"/>
      <c r="C65" s="157"/>
      <c r="D65" s="157"/>
      <c r="E65" s="160"/>
      <c r="F65" s="317"/>
      <c r="G65" s="105">
        <f t="shared" si="0"/>
        <v>0</v>
      </c>
      <c r="H65" s="162" t="s">
        <v>172</v>
      </c>
      <c r="I65" s="39"/>
      <c r="J65" s="39"/>
      <c r="M65" s="50"/>
      <c r="N65" s="50"/>
    </row>
    <row r="66" spans="2:14" ht="26.25">
      <c r="B66" s="157"/>
      <c r="C66" s="157"/>
      <c r="D66" s="157"/>
      <c r="E66" s="160"/>
      <c r="F66" s="317"/>
      <c r="G66" s="105">
        <f t="shared" si="0"/>
        <v>0</v>
      </c>
      <c r="H66" s="162" t="s">
        <v>172</v>
      </c>
      <c r="M66" s="50"/>
      <c r="N66" s="50"/>
    </row>
    <row r="67" spans="2:14" ht="26.25">
      <c r="B67" s="157"/>
      <c r="C67" s="157"/>
      <c r="D67" s="157"/>
      <c r="E67" s="160"/>
      <c r="F67" s="317"/>
      <c r="G67" s="105">
        <f t="shared" si="0"/>
        <v>0</v>
      </c>
      <c r="H67" s="162" t="s">
        <v>172</v>
      </c>
      <c r="M67" s="50"/>
      <c r="N67" s="50"/>
    </row>
    <row r="68" spans="2:14" ht="26.25">
      <c r="B68" s="157"/>
      <c r="C68" s="157"/>
      <c r="D68" s="157"/>
      <c r="E68" s="160"/>
      <c r="F68" s="317"/>
      <c r="G68" s="105">
        <f t="shared" si="0"/>
        <v>0</v>
      </c>
      <c r="H68" s="162" t="s">
        <v>172</v>
      </c>
      <c r="M68" s="50"/>
      <c r="N68" s="50"/>
    </row>
    <row r="69" spans="2:14" ht="26.25" collapsed="1">
      <c r="B69" s="157"/>
      <c r="C69" s="157"/>
      <c r="D69" s="157"/>
      <c r="E69" s="160"/>
      <c r="F69" s="317"/>
      <c r="G69" s="105">
        <f t="shared" si="0"/>
        <v>0</v>
      </c>
      <c r="H69" s="162" t="s">
        <v>172</v>
      </c>
      <c r="M69" s="50"/>
      <c r="N69" s="50"/>
    </row>
    <row r="70" spans="2:14" ht="26.25" hidden="1" outlineLevel="1">
      <c r="B70" s="157"/>
      <c r="C70" s="157"/>
      <c r="D70" s="157"/>
      <c r="E70" s="160"/>
      <c r="F70" s="317"/>
      <c r="G70" s="105">
        <f t="shared" si="0"/>
        <v>0</v>
      </c>
      <c r="H70" s="162" t="s">
        <v>172</v>
      </c>
      <c r="M70" s="50"/>
      <c r="N70" s="50"/>
    </row>
    <row r="71" spans="2:14" ht="26.25" hidden="1" outlineLevel="1">
      <c r="B71" s="157"/>
      <c r="C71" s="157"/>
      <c r="D71" s="157"/>
      <c r="E71" s="160"/>
      <c r="F71" s="317"/>
      <c r="G71" s="105">
        <f t="shared" si="0"/>
        <v>0</v>
      </c>
      <c r="H71" s="162" t="s">
        <v>172</v>
      </c>
      <c r="M71" s="50"/>
      <c r="N71" s="50"/>
    </row>
    <row r="72" spans="2:14" ht="26.25" hidden="1" outlineLevel="1">
      <c r="B72" s="157"/>
      <c r="C72" s="157"/>
      <c r="D72" s="157"/>
      <c r="E72" s="160"/>
      <c r="F72" s="317"/>
      <c r="G72" s="105">
        <f>E72*F72</f>
        <v>0</v>
      </c>
      <c r="H72" s="162" t="s">
        <v>172</v>
      </c>
      <c r="I72" s="39"/>
      <c r="J72" s="39"/>
      <c r="M72" s="50"/>
      <c r="N72" s="50"/>
    </row>
    <row r="73" spans="2:14" ht="26.25" hidden="1" outlineLevel="1">
      <c r="B73" s="157"/>
      <c r="C73" s="157"/>
      <c r="D73" s="157"/>
      <c r="E73" s="160"/>
      <c r="F73" s="317"/>
      <c r="G73" s="105">
        <f aca="true" t="shared" si="1" ref="G73:G81">E73*F73</f>
        <v>0</v>
      </c>
      <c r="H73" s="162" t="s">
        <v>172</v>
      </c>
      <c r="I73" s="39"/>
      <c r="J73" s="39"/>
      <c r="M73" s="50"/>
      <c r="N73" s="50"/>
    </row>
    <row r="74" spans="2:14" ht="26.25" hidden="1" outlineLevel="1">
      <c r="B74" s="157"/>
      <c r="C74" s="157"/>
      <c r="D74" s="157"/>
      <c r="E74" s="160"/>
      <c r="F74" s="317"/>
      <c r="G74" s="105">
        <f t="shared" si="1"/>
        <v>0</v>
      </c>
      <c r="H74" s="162" t="s">
        <v>172</v>
      </c>
      <c r="I74" s="39"/>
      <c r="J74" s="39"/>
      <c r="M74" s="50"/>
      <c r="N74" s="50"/>
    </row>
    <row r="75" spans="2:14" ht="26.25" hidden="1" outlineLevel="1">
      <c r="B75" s="157"/>
      <c r="C75" s="157"/>
      <c r="D75" s="157"/>
      <c r="E75" s="160"/>
      <c r="F75" s="317"/>
      <c r="G75" s="105">
        <f t="shared" si="1"/>
        <v>0</v>
      </c>
      <c r="H75" s="162" t="s">
        <v>172</v>
      </c>
      <c r="I75" s="39"/>
      <c r="J75" s="39"/>
      <c r="M75" s="50"/>
      <c r="N75" s="50"/>
    </row>
    <row r="76" spans="2:14" ht="26.25" hidden="1" outlineLevel="1">
      <c r="B76" s="157"/>
      <c r="C76" s="157"/>
      <c r="D76" s="157"/>
      <c r="E76" s="160"/>
      <c r="F76" s="317"/>
      <c r="G76" s="105">
        <f t="shared" si="1"/>
        <v>0</v>
      </c>
      <c r="H76" s="162" t="s">
        <v>172</v>
      </c>
      <c r="M76" s="50"/>
      <c r="N76" s="50"/>
    </row>
    <row r="77" spans="2:14" ht="26.25" hidden="1" outlineLevel="1">
      <c r="B77" s="157"/>
      <c r="C77" s="157"/>
      <c r="D77" s="157"/>
      <c r="E77" s="160"/>
      <c r="F77" s="317"/>
      <c r="G77" s="105">
        <f t="shared" si="1"/>
        <v>0</v>
      </c>
      <c r="H77" s="162" t="s">
        <v>172</v>
      </c>
      <c r="M77" s="50"/>
      <c r="N77" s="50"/>
    </row>
    <row r="78" spans="2:14" ht="26.25" hidden="1" outlineLevel="1">
      <c r="B78" s="157"/>
      <c r="C78" s="157"/>
      <c r="D78" s="157"/>
      <c r="E78" s="160"/>
      <c r="F78" s="317"/>
      <c r="G78" s="105">
        <f t="shared" si="1"/>
        <v>0</v>
      </c>
      <c r="H78" s="162" t="s">
        <v>172</v>
      </c>
      <c r="M78" s="50"/>
      <c r="N78" s="50"/>
    </row>
    <row r="79" spans="2:14" ht="26.25" hidden="1" outlineLevel="1">
      <c r="B79" s="157"/>
      <c r="C79" s="157"/>
      <c r="D79" s="157"/>
      <c r="E79" s="160"/>
      <c r="F79" s="317"/>
      <c r="G79" s="105">
        <f t="shared" si="1"/>
        <v>0</v>
      </c>
      <c r="H79" s="162" t="s">
        <v>172</v>
      </c>
      <c r="M79" s="50"/>
      <c r="N79" s="50"/>
    </row>
    <row r="80" spans="2:14" ht="26.25" collapsed="1">
      <c r="B80" s="157"/>
      <c r="C80" s="157"/>
      <c r="D80" s="157"/>
      <c r="E80" s="160"/>
      <c r="F80" s="317"/>
      <c r="G80" s="105">
        <f t="shared" si="1"/>
        <v>0</v>
      </c>
      <c r="H80" s="162" t="s">
        <v>172</v>
      </c>
      <c r="M80" s="50"/>
      <c r="N80" s="50"/>
    </row>
    <row r="81" spans="2:14" ht="26.25" hidden="1" outlineLevel="1">
      <c r="B81" s="157"/>
      <c r="C81" s="157"/>
      <c r="D81" s="157"/>
      <c r="E81" s="160"/>
      <c r="F81" s="317"/>
      <c r="G81" s="105">
        <f t="shared" si="1"/>
        <v>0</v>
      </c>
      <c r="H81" s="162" t="s">
        <v>172</v>
      </c>
      <c r="M81" s="50"/>
      <c r="N81" s="50"/>
    </row>
    <row r="82" spans="2:14" ht="26.25" hidden="1" outlineLevel="1">
      <c r="B82" s="157"/>
      <c r="C82" s="157"/>
      <c r="D82" s="157"/>
      <c r="E82" s="160"/>
      <c r="F82" s="317"/>
      <c r="G82" s="105">
        <f>E82*F82</f>
        <v>0</v>
      </c>
      <c r="H82" s="162" t="s">
        <v>172</v>
      </c>
      <c r="I82" s="39"/>
      <c r="J82" s="39"/>
      <c r="M82" s="50"/>
      <c r="N82" s="50"/>
    </row>
    <row r="83" spans="2:14" ht="26.25" hidden="1" outlineLevel="1">
      <c r="B83" s="157"/>
      <c r="C83" s="157"/>
      <c r="D83" s="157"/>
      <c r="E83" s="160"/>
      <c r="F83" s="317"/>
      <c r="G83" s="105">
        <f aca="true" t="shared" si="2" ref="G83:G91">E83*F83</f>
        <v>0</v>
      </c>
      <c r="H83" s="162" t="s">
        <v>172</v>
      </c>
      <c r="I83" s="39"/>
      <c r="J83" s="39"/>
      <c r="M83" s="50"/>
      <c r="N83" s="50"/>
    </row>
    <row r="84" spans="2:14" ht="26.25" hidden="1" outlineLevel="1">
      <c r="B84" s="157"/>
      <c r="C84" s="157"/>
      <c r="D84" s="157"/>
      <c r="E84" s="160"/>
      <c r="F84" s="317"/>
      <c r="G84" s="105">
        <f t="shared" si="2"/>
        <v>0</v>
      </c>
      <c r="H84" s="162" t="s">
        <v>172</v>
      </c>
      <c r="I84" s="39"/>
      <c r="J84" s="39"/>
      <c r="M84" s="50"/>
      <c r="N84" s="50"/>
    </row>
    <row r="85" spans="2:14" ht="26.25" hidden="1" outlineLevel="1">
      <c r="B85" s="157"/>
      <c r="C85" s="157"/>
      <c r="D85" s="157"/>
      <c r="E85" s="160"/>
      <c r="F85" s="317"/>
      <c r="G85" s="105">
        <f t="shared" si="2"/>
        <v>0</v>
      </c>
      <c r="H85" s="162" t="s">
        <v>172</v>
      </c>
      <c r="I85" s="39"/>
      <c r="J85" s="39"/>
      <c r="M85" s="50"/>
      <c r="N85" s="50"/>
    </row>
    <row r="86" spans="2:14" ht="26.25" hidden="1" outlineLevel="1">
      <c r="B86" s="157"/>
      <c r="C86" s="157"/>
      <c r="D86" s="157"/>
      <c r="E86" s="160"/>
      <c r="F86" s="317"/>
      <c r="G86" s="105">
        <f t="shared" si="2"/>
        <v>0</v>
      </c>
      <c r="H86" s="162" t="s">
        <v>172</v>
      </c>
      <c r="M86" s="50"/>
      <c r="N86" s="50"/>
    </row>
    <row r="87" spans="2:14" ht="26.25" hidden="1" outlineLevel="1">
      <c r="B87" s="157"/>
      <c r="C87" s="157"/>
      <c r="D87" s="157"/>
      <c r="E87" s="160"/>
      <c r="F87" s="317"/>
      <c r="G87" s="105">
        <f t="shared" si="2"/>
        <v>0</v>
      </c>
      <c r="H87" s="162" t="s">
        <v>172</v>
      </c>
      <c r="M87" s="50"/>
      <c r="N87" s="50"/>
    </row>
    <row r="88" spans="2:14" ht="26.25" hidden="1" outlineLevel="1">
      <c r="B88" s="157"/>
      <c r="C88" s="157"/>
      <c r="D88" s="157"/>
      <c r="E88" s="160"/>
      <c r="F88" s="317"/>
      <c r="G88" s="105">
        <f t="shared" si="2"/>
        <v>0</v>
      </c>
      <c r="H88" s="162" t="s">
        <v>172</v>
      </c>
      <c r="M88" s="50"/>
      <c r="N88" s="50"/>
    </row>
    <row r="89" spans="2:14" ht="26.25" hidden="1" outlineLevel="1">
      <c r="B89" s="157"/>
      <c r="C89" s="157"/>
      <c r="D89" s="157"/>
      <c r="E89" s="160"/>
      <c r="F89" s="317"/>
      <c r="G89" s="105">
        <f t="shared" si="2"/>
        <v>0</v>
      </c>
      <c r="H89" s="162" t="s">
        <v>172</v>
      </c>
      <c r="M89" s="50"/>
      <c r="N89" s="50"/>
    </row>
    <row r="90" spans="2:14" ht="26.25" hidden="1" outlineLevel="1">
      <c r="B90" s="157"/>
      <c r="C90" s="157"/>
      <c r="D90" s="157"/>
      <c r="E90" s="160"/>
      <c r="F90" s="317"/>
      <c r="G90" s="105">
        <f t="shared" si="2"/>
        <v>0</v>
      </c>
      <c r="H90" s="162" t="s">
        <v>172</v>
      </c>
      <c r="M90" s="50"/>
      <c r="N90" s="50"/>
    </row>
    <row r="91" spans="2:14" ht="26.25" collapsed="1">
      <c r="B91" s="157"/>
      <c r="C91" s="157"/>
      <c r="D91" s="157"/>
      <c r="E91" s="160"/>
      <c r="F91" s="317"/>
      <c r="G91" s="105">
        <f t="shared" si="2"/>
        <v>0</v>
      </c>
      <c r="H91" s="162" t="s">
        <v>172</v>
      </c>
      <c r="M91" s="50"/>
      <c r="N91" s="50"/>
    </row>
    <row r="92" spans="2:14" ht="24.75" customHeight="1" hidden="1" outlineLevel="1">
      <c r="B92" s="157"/>
      <c r="C92" s="157"/>
      <c r="D92" s="157"/>
      <c r="E92" s="160"/>
      <c r="F92" s="317"/>
      <c r="G92" s="105">
        <f>E92*F92</f>
        <v>0</v>
      </c>
      <c r="H92" s="39"/>
      <c r="I92" s="39"/>
      <c r="J92" s="39"/>
      <c r="M92" s="50"/>
      <c r="N92" s="50"/>
    </row>
    <row r="93" spans="2:14" ht="24.75" customHeight="1" hidden="1" outlineLevel="1">
      <c r="B93" s="157"/>
      <c r="C93" s="157"/>
      <c r="D93" s="157"/>
      <c r="E93" s="160"/>
      <c r="F93" s="317"/>
      <c r="G93" s="105">
        <f aca="true" t="shared" si="3" ref="G93:G101">E93*F93</f>
        <v>0</v>
      </c>
      <c r="H93" s="39"/>
      <c r="I93" s="39"/>
      <c r="J93" s="39"/>
      <c r="M93" s="50"/>
      <c r="N93" s="50"/>
    </row>
    <row r="94" spans="2:14" ht="24.75" customHeight="1" hidden="1" outlineLevel="1">
      <c r="B94" s="157"/>
      <c r="C94" s="157"/>
      <c r="D94" s="157"/>
      <c r="E94" s="160"/>
      <c r="F94" s="317"/>
      <c r="G94" s="105">
        <f t="shared" si="3"/>
        <v>0</v>
      </c>
      <c r="H94" s="39"/>
      <c r="I94" s="39"/>
      <c r="J94" s="39"/>
      <c r="M94" s="50"/>
      <c r="N94" s="50"/>
    </row>
    <row r="95" spans="2:14" ht="24.75" customHeight="1" hidden="1" outlineLevel="1">
      <c r="B95" s="157"/>
      <c r="C95" s="157"/>
      <c r="D95" s="157"/>
      <c r="E95" s="160"/>
      <c r="F95" s="317"/>
      <c r="G95" s="105">
        <f t="shared" si="3"/>
        <v>0</v>
      </c>
      <c r="H95" s="39"/>
      <c r="I95" s="39"/>
      <c r="J95" s="39"/>
      <c r="M95" s="50"/>
      <c r="N95" s="50"/>
    </row>
    <row r="96" spans="2:14" ht="24.75" customHeight="1" hidden="1" outlineLevel="1">
      <c r="B96" s="157"/>
      <c r="C96" s="157"/>
      <c r="D96" s="157"/>
      <c r="E96" s="160"/>
      <c r="F96" s="317"/>
      <c r="G96" s="105">
        <f t="shared" si="3"/>
        <v>0</v>
      </c>
      <c r="M96" s="50"/>
      <c r="N96" s="50"/>
    </row>
    <row r="97" spans="2:14" ht="24.75" customHeight="1" hidden="1" outlineLevel="1">
      <c r="B97" s="157"/>
      <c r="C97" s="157"/>
      <c r="D97" s="157"/>
      <c r="E97" s="160"/>
      <c r="F97" s="317"/>
      <c r="G97" s="105">
        <f t="shared" si="3"/>
        <v>0</v>
      </c>
      <c r="M97" s="50"/>
      <c r="N97" s="50"/>
    </row>
    <row r="98" spans="2:14" ht="24.75" customHeight="1" hidden="1" outlineLevel="1">
      <c r="B98" s="157"/>
      <c r="C98" s="157"/>
      <c r="D98" s="157"/>
      <c r="E98" s="160"/>
      <c r="F98" s="317"/>
      <c r="G98" s="105">
        <f t="shared" si="3"/>
        <v>0</v>
      </c>
      <c r="M98" s="50"/>
      <c r="N98" s="50"/>
    </row>
    <row r="99" spans="2:14" ht="24.75" customHeight="1" hidden="1" outlineLevel="1">
      <c r="B99" s="157"/>
      <c r="C99" s="157"/>
      <c r="D99" s="157"/>
      <c r="E99" s="160"/>
      <c r="F99" s="317"/>
      <c r="G99" s="105">
        <f t="shared" si="3"/>
        <v>0</v>
      </c>
      <c r="M99" s="50"/>
      <c r="N99" s="50"/>
    </row>
    <row r="100" spans="2:14" ht="24.75" customHeight="1" hidden="1" outlineLevel="1">
      <c r="B100" s="157"/>
      <c r="C100" s="157"/>
      <c r="D100" s="157"/>
      <c r="E100" s="160"/>
      <c r="F100" s="317"/>
      <c r="G100" s="105">
        <f t="shared" si="3"/>
        <v>0</v>
      </c>
      <c r="M100" s="50"/>
      <c r="N100" s="50"/>
    </row>
    <row r="101" spans="2:14" ht="24.75" customHeight="1">
      <c r="B101" s="157"/>
      <c r="C101" s="157"/>
      <c r="D101" s="157"/>
      <c r="E101" s="160"/>
      <c r="F101" s="317"/>
      <c r="G101" s="105">
        <f t="shared" si="3"/>
        <v>0</v>
      </c>
      <c r="M101" s="50"/>
      <c r="N101" s="50"/>
    </row>
    <row r="102" spans="2:14" ht="24.75" customHeight="1">
      <c r="B102" s="51"/>
      <c r="E102" s="51"/>
      <c r="F102" s="51"/>
      <c r="G102" s="106">
        <f>SUM(G62:G101)</f>
        <v>0</v>
      </c>
      <c r="M102" s="50"/>
      <c r="N102" s="50"/>
    </row>
    <row r="103" spans="2:14" ht="24.75" customHeight="1">
      <c r="B103" s="226" t="s">
        <v>214</v>
      </c>
      <c r="C103" s="227"/>
      <c r="D103" s="201"/>
      <c r="E103" s="48"/>
      <c r="F103" s="48"/>
      <c r="G103" s="201"/>
      <c r="H103" s="54"/>
      <c r="M103" s="50"/>
      <c r="N103" s="50"/>
    </row>
    <row r="104" spans="2:14" ht="9.75" customHeight="1">
      <c r="B104" s="53"/>
      <c r="C104" s="47"/>
      <c r="D104" s="48"/>
      <c r="M104" s="50"/>
      <c r="N104" s="50"/>
    </row>
    <row r="105" spans="2:14" ht="42.75" customHeight="1">
      <c r="B105" s="79"/>
      <c r="C105" s="422" t="s">
        <v>156</v>
      </c>
      <c r="D105" s="423"/>
      <c r="E105" s="103" t="s">
        <v>138</v>
      </c>
      <c r="F105"/>
      <c r="G105"/>
      <c r="H105" s="13"/>
      <c r="M105" s="50"/>
      <c r="N105" s="50"/>
    </row>
    <row r="106" spans="2:14" ht="10.5" customHeight="1">
      <c r="B106" s="5"/>
      <c r="C106" s="102"/>
      <c r="D106" s="81"/>
      <c r="E106" s="101"/>
      <c r="F106"/>
      <c r="G106"/>
      <c r="H106" s="13"/>
      <c r="M106" s="50"/>
      <c r="N106" s="50"/>
    </row>
    <row r="107" spans="2:14" ht="27" customHeight="1" hidden="1">
      <c r="B107" s="5"/>
      <c r="C107" s="80"/>
      <c r="E107" s="116" t="b">
        <v>0</v>
      </c>
      <c r="H107" s="59"/>
      <c r="M107" s="50"/>
      <c r="N107" s="50"/>
    </row>
    <row r="108" spans="3:14" ht="34.5" customHeight="1">
      <c r="C108" s="424" t="s">
        <v>157</v>
      </c>
      <c r="D108" s="423"/>
      <c r="E108" s="104" t="str">
        <f>IF(E107=TRUE,15%*G102,(IF(E107=FALSE,"0,00 €")))</f>
        <v>0,00 €</v>
      </c>
      <c r="F108" s="90"/>
      <c r="G108" s="90"/>
      <c r="M108" s="50"/>
      <c r="N108" s="50"/>
    </row>
    <row r="109" spans="3:14" ht="14.25" customHeight="1">
      <c r="C109" s="83"/>
      <c r="D109" s="81"/>
      <c r="E109" s="82"/>
      <c r="H109" s="5"/>
      <c r="M109" s="50"/>
      <c r="N109" s="50"/>
    </row>
    <row r="110" spans="2:11" ht="25.5" customHeight="1">
      <c r="B110" s="93" t="s">
        <v>215</v>
      </c>
      <c r="C110" s="227"/>
      <c r="D110" s="48"/>
      <c r="E110" s="49"/>
      <c r="F110" s="49"/>
      <c r="G110" s="49"/>
      <c r="H110" s="49"/>
      <c r="I110" s="49"/>
      <c r="J110" s="50"/>
      <c r="K110" s="50"/>
    </row>
    <row r="111" spans="2:11" s="411" customFormat="1" ht="21" customHeight="1">
      <c r="B111" s="416" t="s">
        <v>407</v>
      </c>
      <c r="C111" s="412"/>
      <c r="D111" s="413"/>
      <c r="E111" s="414"/>
      <c r="F111" s="414"/>
      <c r="G111" s="414"/>
      <c r="H111" s="414"/>
      <c r="I111" s="414"/>
      <c r="J111" s="415"/>
      <c r="K111" s="415"/>
    </row>
    <row r="112" spans="2:10" ht="30" customHeight="1">
      <c r="B112" s="45" t="s">
        <v>121</v>
      </c>
      <c r="C112" s="45" t="s">
        <v>107</v>
      </c>
      <c r="D112" s="45" t="s">
        <v>116</v>
      </c>
      <c r="E112" s="45" t="s">
        <v>113</v>
      </c>
      <c r="F112" s="45" t="s">
        <v>218</v>
      </c>
      <c r="G112" s="45" t="s">
        <v>114</v>
      </c>
      <c r="J112" s="50"/>
    </row>
    <row r="113" spans="2:10" s="211" customFormat="1" ht="26.25">
      <c r="B113" s="230" t="s">
        <v>123</v>
      </c>
      <c r="C113" s="230"/>
      <c r="D113" s="230" t="s">
        <v>375</v>
      </c>
      <c r="E113" s="230"/>
      <c r="F113" s="230" t="s">
        <v>217</v>
      </c>
      <c r="G113" s="230" t="s">
        <v>232</v>
      </c>
      <c r="I113" s="234"/>
      <c r="J113" s="212"/>
    </row>
    <row r="114" spans="2:10" ht="28.5" customHeight="1">
      <c r="B114" s="158"/>
      <c r="C114" s="157"/>
      <c r="D114" s="159"/>
      <c r="E114" s="249">
        <f>IF(B114="Frais de restauration","repas",(IF(B114="Frais de logement","nuitées",IF(B114=0,"",IF(B114="Frais de mission à l'étranger (UE)","jours")))))</f>
      </c>
      <c r="F114" s="160"/>
      <c r="G114" s="105">
        <f>D114*F114</f>
        <v>0</v>
      </c>
      <c r="H114" s="162" t="s">
        <v>172</v>
      </c>
      <c r="I114" s="162" t="s">
        <v>172</v>
      </c>
      <c r="J114" s="50"/>
    </row>
    <row r="115" spans="2:10" ht="28.5" customHeight="1">
      <c r="B115" s="158"/>
      <c r="C115" s="157"/>
      <c r="D115" s="159"/>
      <c r="E115" s="249">
        <f aca="true" t="shared" si="4" ref="E115:E153">IF(B115="Frais de restauration","repas",(IF(B115="Frais de logement","nuitées",IF(B115=0,"",IF(B115="Frais de mission à l'étranger (UE)","jours")))))</f>
      </c>
      <c r="F115" s="160"/>
      <c r="G115" s="105">
        <f>D115*F115</f>
        <v>0</v>
      </c>
      <c r="H115" s="162" t="s">
        <v>172</v>
      </c>
      <c r="I115" s="162" t="s">
        <v>172</v>
      </c>
      <c r="J115" s="50"/>
    </row>
    <row r="116" spans="2:10" ht="28.5" customHeight="1">
      <c r="B116" s="158"/>
      <c r="C116" s="157"/>
      <c r="D116" s="159"/>
      <c r="E116" s="249">
        <f t="shared" si="4"/>
      </c>
      <c r="F116" s="160"/>
      <c r="G116" s="105">
        <f aca="true" t="shared" si="5" ref="G116:G153">D116*F116</f>
        <v>0</v>
      </c>
      <c r="H116" s="162" t="s">
        <v>172</v>
      </c>
      <c r="I116" s="162" t="s">
        <v>172</v>
      </c>
      <c r="J116" s="50"/>
    </row>
    <row r="117" spans="2:10" ht="28.5" customHeight="1">
      <c r="B117" s="158"/>
      <c r="C117" s="157"/>
      <c r="D117" s="159"/>
      <c r="E117" s="249">
        <f t="shared" si="4"/>
      </c>
      <c r="F117" s="160"/>
      <c r="G117" s="105">
        <f t="shared" si="5"/>
        <v>0</v>
      </c>
      <c r="H117" s="162" t="s">
        <v>172</v>
      </c>
      <c r="I117" s="162" t="s">
        <v>172</v>
      </c>
      <c r="J117" s="50"/>
    </row>
    <row r="118" spans="2:10" ht="28.5" customHeight="1">
      <c r="B118" s="158"/>
      <c r="C118" s="157"/>
      <c r="D118" s="159"/>
      <c r="E118" s="249">
        <f t="shared" si="4"/>
      </c>
      <c r="F118" s="160"/>
      <c r="G118" s="105">
        <f t="shared" si="5"/>
        <v>0</v>
      </c>
      <c r="H118" s="162" t="s">
        <v>172</v>
      </c>
      <c r="I118" s="162" t="s">
        <v>172</v>
      </c>
      <c r="J118" s="50"/>
    </row>
    <row r="119" spans="2:10" ht="28.5" customHeight="1">
      <c r="B119" s="158"/>
      <c r="C119" s="157"/>
      <c r="D119" s="159"/>
      <c r="E119" s="249">
        <f t="shared" si="4"/>
      </c>
      <c r="F119" s="160"/>
      <c r="G119" s="105">
        <f t="shared" si="5"/>
        <v>0</v>
      </c>
      <c r="H119" s="162" t="s">
        <v>172</v>
      </c>
      <c r="I119" s="162" t="s">
        <v>172</v>
      </c>
      <c r="J119" s="50"/>
    </row>
    <row r="120" spans="2:10" ht="28.5" customHeight="1">
      <c r="B120" s="158"/>
      <c r="C120" s="157"/>
      <c r="D120" s="159"/>
      <c r="E120" s="249">
        <f t="shared" si="4"/>
      </c>
      <c r="F120" s="160"/>
      <c r="G120" s="105">
        <f t="shared" si="5"/>
        <v>0</v>
      </c>
      <c r="H120" s="162" t="s">
        <v>172</v>
      </c>
      <c r="I120" s="162" t="s">
        <v>172</v>
      </c>
      <c r="J120" s="50"/>
    </row>
    <row r="121" spans="2:10" ht="28.5" customHeight="1" collapsed="1">
      <c r="B121" s="158"/>
      <c r="C121" s="157"/>
      <c r="D121" s="159"/>
      <c r="E121" s="249">
        <f t="shared" si="4"/>
      </c>
      <c r="F121" s="160"/>
      <c r="G121" s="105">
        <f t="shared" si="5"/>
        <v>0</v>
      </c>
      <c r="H121" s="162" t="s">
        <v>172</v>
      </c>
      <c r="I121" s="162" t="s">
        <v>172</v>
      </c>
      <c r="J121" s="50"/>
    </row>
    <row r="122" spans="2:10" ht="28.5" customHeight="1" hidden="1" outlineLevel="1">
      <c r="B122" s="158"/>
      <c r="C122" s="157"/>
      <c r="D122" s="159"/>
      <c r="E122" s="249">
        <f t="shared" si="4"/>
      </c>
      <c r="F122" s="160"/>
      <c r="G122" s="105">
        <f t="shared" si="5"/>
        <v>0</v>
      </c>
      <c r="H122" s="162" t="s">
        <v>172</v>
      </c>
      <c r="I122" s="162" t="s">
        <v>172</v>
      </c>
      <c r="J122" s="50"/>
    </row>
    <row r="123" spans="2:10" ht="28.5" customHeight="1" hidden="1" outlineLevel="1">
      <c r="B123" s="158"/>
      <c r="C123" s="157"/>
      <c r="D123" s="159"/>
      <c r="E123" s="249">
        <f t="shared" si="4"/>
      </c>
      <c r="F123" s="160"/>
      <c r="G123" s="105">
        <f t="shared" si="5"/>
        <v>0</v>
      </c>
      <c r="H123" s="162" t="s">
        <v>172</v>
      </c>
      <c r="I123" s="162" t="s">
        <v>172</v>
      </c>
      <c r="J123" s="50"/>
    </row>
    <row r="124" spans="2:10" ht="28.5" customHeight="1" hidden="1" outlineLevel="1">
      <c r="B124" s="158"/>
      <c r="C124" s="157"/>
      <c r="D124" s="159"/>
      <c r="E124" s="249">
        <f t="shared" si="4"/>
      </c>
      <c r="F124" s="160"/>
      <c r="G124" s="105">
        <f t="shared" si="5"/>
        <v>0</v>
      </c>
      <c r="H124" s="162" t="s">
        <v>172</v>
      </c>
      <c r="I124" s="162" t="s">
        <v>172</v>
      </c>
      <c r="J124" s="50"/>
    </row>
    <row r="125" spans="2:10" ht="28.5" customHeight="1" hidden="1" outlineLevel="1">
      <c r="B125" s="158"/>
      <c r="C125" s="157"/>
      <c r="D125" s="159"/>
      <c r="E125" s="249">
        <f t="shared" si="4"/>
      </c>
      <c r="F125" s="160"/>
      <c r="G125" s="105">
        <f t="shared" si="5"/>
        <v>0</v>
      </c>
      <c r="H125" s="162" t="s">
        <v>172</v>
      </c>
      <c r="I125" s="162" t="s">
        <v>172</v>
      </c>
      <c r="J125" s="50"/>
    </row>
    <row r="126" spans="2:10" ht="28.5" customHeight="1" hidden="1" outlineLevel="1">
      <c r="B126" s="158"/>
      <c r="C126" s="157"/>
      <c r="D126" s="159"/>
      <c r="E126" s="249">
        <f t="shared" si="4"/>
      </c>
      <c r="F126" s="160"/>
      <c r="G126" s="105">
        <f t="shared" si="5"/>
        <v>0</v>
      </c>
      <c r="H126" s="162" t="s">
        <v>172</v>
      </c>
      <c r="I126" s="162" t="s">
        <v>172</v>
      </c>
      <c r="J126" s="50"/>
    </row>
    <row r="127" spans="2:10" ht="28.5" customHeight="1" hidden="1" outlineLevel="1">
      <c r="B127" s="158"/>
      <c r="C127" s="157"/>
      <c r="D127" s="159"/>
      <c r="E127" s="249">
        <f t="shared" si="4"/>
      </c>
      <c r="F127" s="160"/>
      <c r="G127" s="105">
        <f t="shared" si="5"/>
        <v>0</v>
      </c>
      <c r="H127" s="162" t="s">
        <v>172</v>
      </c>
      <c r="I127" s="162" t="s">
        <v>172</v>
      </c>
      <c r="J127" s="50"/>
    </row>
    <row r="128" spans="2:10" ht="28.5" customHeight="1" hidden="1" outlineLevel="1">
      <c r="B128" s="158"/>
      <c r="C128" s="157"/>
      <c r="D128" s="159"/>
      <c r="E128" s="249">
        <f t="shared" si="4"/>
      </c>
      <c r="F128" s="160"/>
      <c r="G128" s="105">
        <f t="shared" si="5"/>
        <v>0</v>
      </c>
      <c r="H128" s="162" t="s">
        <v>172</v>
      </c>
      <c r="I128" s="162" t="s">
        <v>172</v>
      </c>
      <c r="J128" s="50"/>
    </row>
    <row r="129" spans="2:10" ht="28.5" customHeight="1" hidden="1" outlineLevel="1">
      <c r="B129" s="158"/>
      <c r="C129" s="157"/>
      <c r="D129" s="159"/>
      <c r="E129" s="249">
        <f t="shared" si="4"/>
      </c>
      <c r="F129" s="160"/>
      <c r="G129" s="105">
        <f t="shared" si="5"/>
        <v>0</v>
      </c>
      <c r="H129" s="162" t="s">
        <v>172</v>
      </c>
      <c r="I129" s="162" t="s">
        <v>172</v>
      </c>
      <c r="J129" s="50"/>
    </row>
    <row r="130" spans="2:10" ht="28.5" customHeight="1" hidden="1" outlineLevel="1">
      <c r="B130" s="158"/>
      <c r="C130" s="157"/>
      <c r="D130" s="159"/>
      <c r="E130" s="249">
        <f t="shared" si="4"/>
      </c>
      <c r="F130" s="160"/>
      <c r="G130" s="105">
        <f t="shared" si="5"/>
        <v>0</v>
      </c>
      <c r="H130" s="162" t="s">
        <v>172</v>
      </c>
      <c r="I130" s="162" t="s">
        <v>172</v>
      </c>
      <c r="J130" s="50"/>
    </row>
    <row r="131" spans="2:10" ht="28.5" customHeight="1" hidden="1" outlineLevel="1">
      <c r="B131" s="158"/>
      <c r="C131" s="157"/>
      <c r="D131" s="159"/>
      <c r="E131" s="249">
        <f t="shared" si="4"/>
      </c>
      <c r="F131" s="160"/>
      <c r="G131" s="105">
        <f t="shared" si="5"/>
        <v>0</v>
      </c>
      <c r="H131" s="162" t="s">
        <v>172</v>
      </c>
      <c r="I131" s="162" t="s">
        <v>172</v>
      </c>
      <c r="J131" s="50"/>
    </row>
    <row r="132" spans="2:10" ht="28.5" customHeight="1" collapsed="1">
      <c r="B132" s="158"/>
      <c r="C132" s="157"/>
      <c r="D132" s="159"/>
      <c r="E132" s="249">
        <f t="shared" si="4"/>
      </c>
      <c r="F132" s="160"/>
      <c r="G132" s="105">
        <f t="shared" si="5"/>
        <v>0</v>
      </c>
      <c r="H132" s="162" t="s">
        <v>172</v>
      </c>
      <c r="I132" s="162" t="s">
        <v>172</v>
      </c>
      <c r="J132" s="50"/>
    </row>
    <row r="133" spans="2:10" ht="28.5" customHeight="1" hidden="1" outlineLevel="1">
      <c r="B133" s="158"/>
      <c r="C133" s="157"/>
      <c r="D133" s="159"/>
      <c r="E133" s="249">
        <f t="shared" si="4"/>
      </c>
      <c r="F133" s="160"/>
      <c r="G133" s="105">
        <f t="shared" si="5"/>
        <v>0</v>
      </c>
      <c r="H133" s="162" t="s">
        <v>172</v>
      </c>
      <c r="I133" s="162" t="s">
        <v>172</v>
      </c>
      <c r="J133" s="50"/>
    </row>
    <row r="134" spans="2:10" ht="28.5" customHeight="1" hidden="1" outlineLevel="1">
      <c r="B134" s="158"/>
      <c r="C134" s="157"/>
      <c r="D134" s="159"/>
      <c r="E134" s="249">
        <f t="shared" si="4"/>
      </c>
      <c r="F134" s="160"/>
      <c r="G134" s="105">
        <f t="shared" si="5"/>
        <v>0</v>
      </c>
      <c r="H134" s="162" t="s">
        <v>172</v>
      </c>
      <c r="I134" s="162" t="s">
        <v>172</v>
      </c>
      <c r="J134" s="50"/>
    </row>
    <row r="135" spans="2:10" ht="28.5" customHeight="1" hidden="1" outlineLevel="1">
      <c r="B135" s="158"/>
      <c r="C135" s="157"/>
      <c r="D135" s="159"/>
      <c r="E135" s="249">
        <f t="shared" si="4"/>
      </c>
      <c r="F135" s="160"/>
      <c r="G135" s="105">
        <f t="shared" si="5"/>
        <v>0</v>
      </c>
      <c r="H135" s="162" t="s">
        <v>172</v>
      </c>
      <c r="I135" s="162" t="s">
        <v>172</v>
      </c>
      <c r="J135" s="50"/>
    </row>
    <row r="136" spans="2:10" ht="28.5" customHeight="1" hidden="1" outlineLevel="1">
      <c r="B136" s="158"/>
      <c r="C136" s="157"/>
      <c r="D136" s="159"/>
      <c r="E136" s="249">
        <f t="shared" si="4"/>
      </c>
      <c r="F136" s="160"/>
      <c r="G136" s="105">
        <f t="shared" si="5"/>
        <v>0</v>
      </c>
      <c r="H136" s="162" t="s">
        <v>172</v>
      </c>
      <c r="I136" s="162" t="s">
        <v>172</v>
      </c>
      <c r="J136" s="50"/>
    </row>
    <row r="137" spans="2:10" ht="28.5" customHeight="1" hidden="1" outlineLevel="1">
      <c r="B137" s="158"/>
      <c r="C137" s="157"/>
      <c r="D137" s="159"/>
      <c r="E137" s="249">
        <f t="shared" si="4"/>
      </c>
      <c r="F137" s="160"/>
      <c r="G137" s="105">
        <f t="shared" si="5"/>
        <v>0</v>
      </c>
      <c r="H137" s="162" t="s">
        <v>172</v>
      </c>
      <c r="I137" s="162" t="s">
        <v>172</v>
      </c>
      <c r="J137" s="50"/>
    </row>
    <row r="138" spans="2:10" ht="28.5" customHeight="1" hidden="1" outlineLevel="1">
      <c r="B138" s="158"/>
      <c r="C138" s="157"/>
      <c r="D138" s="159"/>
      <c r="E138" s="249">
        <f t="shared" si="4"/>
      </c>
      <c r="F138" s="160"/>
      <c r="G138" s="105">
        <f t="shared" si="5"/>
        <v>0</v>
      </c>
      <c r="H138" s="162" t="s">
        <v>172</v>
      </c>
      <c r="I138" s="162" t="s">
        <v>172</v>
      </c>
      <c r="J138" s="50"/>
    </row>
    <row r="139" spans="2:10" ht="28.5" customHeight="1" hidden="1" outlineLevel="1">
      <c r="B139" s="158"/>
      <c r="C139" s="157"/>
      <c r="D139" s="159"/>
      <c r="E139" s="249">
        <f t="shared" si="4"/>
      </c>
      <c r="F139" s="160"/>
      <c r="G139" s="105">
        <f t="shared" si="5"/>
        <v>0</v>
      </c>
      <c r="H139" s="162" t="s">
        <v>172</v>
      </c>
      <c r="I139" s="162" t="s">
        <v>172</v>
      </c>
      <c r="J139" s="50"/>
    </row>
    <row r="140" spans="2:10" ht="28.5" customHeight="1" hidden="1" outlineLevel="1">
      <c r="B140" s="158"/>
      <c r="C140" s="157"/>
      <c r="D140" s="159"/>
      <c r="E140" s="249">
        <f t="shared" si="4"/>
      </c>
      <c r="F140" s="160"/>
      <c r="G140" s="105">
        <f t="shared" si="5"/>
        <v>0</v>
      </c>
      <c r="H140" s="162" t="s">
        <v>172</v>
      </c>
      <c r="I140" s="162" t="s">
        <v>172</v>
      </c>
      <c r="J140" s="50"/>
    </row>
    <row r="141" spans="2:10" ht="28.5" customHeight="1" hidden="1" outlineLevel="1">
      <c r="B141" s="158"/>
      <c r="C141" s="157"/>
      <c r="D141" s="159"/>
      <c r="E141" s="249">
        <f t="shared" si="4"/>
      </c>
      <c r="F141" s="160"/>
      <c r="G141" s="105">
        <f t="shared" si="5"/>
        <v>0</v>
      </c>
      <c r="H141" s="162" t="s">
        <v>172</v>
      </c>
      <c r="I141" s="162" t="s">
        <v>172</v>
      </c>
      <c r="J141" s="50"/>
    </row>
    <row r="142" spans="2:10" ht="28.5" customHeight="1" hidden="1" outlineLevel="1">
      <c r="B142" s="158"/>
      <c r="C142" s="157"/>
      <c r="D142" s="159"/>
      <c r="E142" s="249">
        <f t="shared" si="4"/>
      </c>
      <c r="F142" s="160"/>
      <c r="G142" s="105">
        <f t="shared" si="5"/>
        <v>0</v>
      </c>
      <c r="H142" s="162" t="s">
        <v>172</v>
      </c>
      <c r="I142" s="162" t="s">
        <v>172</v>
      </c>
      <c r="J142" s="50"/>
    </row>
    <row r="143" spans="2:10" ht="28.5" customHeight="1" collapsed="1">
      <c r="B143" s="158"/>
      <c r="C143" s="157"/>
      <c r="D143" s="159"/>
      <c r="E143" s="249">
        <f t="shared" si="4"/>
      </c>
      <c r="F143" s="160"/>
      <c r="G143" s="105">
        <f t="shared" si="5"/>
        <v>0</v>
      </c>
      <c r="H143" s="162" t="s">
        <v>172</v>
      </c>
      <c r="I143" s="162" t="s">
        <v>172</v>
      </c>
      <c r="J143" s="50"/>
    </row>
    <row r="144" spans="2:10" ht="26.25" hidden="1" outlineLevel="1">
      <c r="B144" s="158"/>
      <c r="C144" s="157"/>
      <c r="D144" s="159"/>
      <c r="E144" s="249">
        <f t="shared" si="4"/>
      </c>
      <c r="F144" s="160"/>
      <c r="G144" s="105">
        <f t="shared" si="5"/>
        <v>0</v>
      </c>
      <c r="H144" s="162" t="s">
        <v>172</v>
      </c>
      <c r="J144" s="50"/>
    </row>
    <row r="145" spans="2:10" ht="26.25" hidden="1" outlineLevel="1">
      <c r="B145" s="158"/>
      <c r="C145" s="157"/>
      <c r="D145" s="159"/>
      <c r="E145" s="249">
        <f t="shared" si="4"/>
      </c>
      <c r="F145" s="160"/>
      <c r="G145" s="105">
        <f t="shared" si="5"/>
        <v>0</v>
      </c>
      <c r="H145" s="162" t="s">
        <v>172</v>
      </c>
      <c r="J145" s="50"/>
    </row>
    <row r="146" spans="2:10" ht="26.25" hidden="1" outlineLevel="1">
      <c r="B146" s="158"/>
      <c r="C146" s="157"/>
      <c r="D146" s="159"/>
      <c r="E146" s="249">
        <f t="shared" si="4"/>
      </c>
      <c r="F146" s="160"/>
      <c r="G146" s="105">
        <f t="shared" si="5"/>
        <v>0</v>
      </c>
      <c r="H146" s="162" t="s">
        <v>172</v>
      </c>
      <c r="J146" s="50"/>
    </row>
    <row r="147" spans="2:10" ht="26.25" hidden="1" outlineLevel="1">
      <c r="B147" s="158"/>
      <c r="C147" s="157"/>
      <c r="D147" s="159"/>
      <c r="E147" s="249">
        <f t="shared" si="4"/>
      </c>
      <c r="F147" s="160"/>
      <c r="G147" s="105">
        <f t="shared" si="5"/>
        <v>0</v>
      </c>
      <c r="H147" s="162" t="s">
        <v>172</v>
      </c>
      <c r="J147" s="50"/>
    </row>
    <row r="148" spans="2:10" ht="26.25" hidden="1" outlineLevel="1">
      <c r="B148" s="158"/>
      <c r="C148" s="157"/>
      <c r="D148" s="159"/>
      <c r="E148" s="249">
        <f t="shared" si="4"/>
      </c>
      <c r="F148" s="160"/>
      <c r="G148" s="105">
        <f t="shared" si="5"/>
        <v>0</v>
      </c>
      <c r="H148" s="162" t="s">
        <v>172</v>
      </c>
      <c r="J148" s="50"/>
    </row>
    <row r="149" spans="2:10" ht="26.25" hidden="1" outlineLevel="1">
      <c r="B149" s="158"/>
      <c r="C149" s="157"/>
      <c r="D149" s="159"/>
      <c r="E149" s="249">
        <f t="shared" si="4"/>
      </c>
      <c r="F149" s="160"/>
      <c r="G149" s="105">
        <f t="shared" si="5"/>
        <v>0</v>
      </c>
      <c r="H149" s="162" t="s">
        <v>172</v>
      </c>
      <c r="J149" s="50"/>
    </row>
    <row r="150" spans="2:10" ht="26.25" hidden="1" outlineLevel="1">
      <c r="B150" s="158"/>
      <c r="C150" s="157"/>
      <c r="D150" s="159"/>
      <c r="E150" s="249">
        <f t="shared" si="4"/>
      </c>
      <c r="F150" s="160"/>
      <c r="G150" s="105">
        <f t="shared" si="5"/>
        <v>0</v>
      </c>
      <c r="H150" s="162" t="s">
        <v>172</v>
      </c>
      <c r="J150" s="50"/>
    </row>
    <row r="151" spans="2:10" ht="26.25" hidden="1" outlineLevel="1">
      <c r="B151" s="158"/>
      <c r="C151" s="157"/>
      <c r="D151" s="159"/>
      <c r="E151" s="249">
        <f t="shared" si="4"/>
      </c>
      <c r="F151" s="160"/>
      <c r="G151" s="105">
        <f t="shared" si="5"/>
        <v>0</v>
      </c>
      <c r="H151" s="162" t="s">
        <v>172</v>
      </c>
      <c r="J151" s="50"/>
    </row>
    <row r="152" spans="2:10" ht="26.25" hidden="1" outlineLevel="1">
      <c r="B152" s="158"/>
      <c r="C152" s="157"/>
      <c r="D152" s="159"/>
      <c r="E152" s="249">
        <f t="shared" si="4"/>
      </c>
      <c r="F152" s="160"/>
      <c r="G152" s="105">
        <f t="shared" si="5"/>
        <v>0</v>
      </c>
      <c r="H152" s="162" t="s">
        <v>172</v>
      </c>
      <c r="J152" s="50"/>
    </row>
    <row r="153" spans="2:10" ht="26.25">
      <c r="B153" s="158"/>
      <c r="C153" s="157"/>
      <c r="D153" s="159"/>
      <c r="E153" s="249">
        <f t="shared" si="4"/>
      </c>
      <c r="F153" s="160"/>
      <c r="G153" s="105">
        <f t="shared" si="5"/>
        <v>0</v>
      </c>
      <c r="H153" s="162" t="s">
        <v>172</v>
      </c>
      <c r="J153" s="50"/>
    </row>
    <row r="154" spans="2:10" ht="24.75" customHeight="1">
      <c r="B154" s="51"/>
      <c r="C154" s="51"/>
      <c r="D154" s="52"/>
      <c r="E154" s="52"/>
      <c r="F154" s="55"/>
      <c r="G154" s="106">
        <f>SUM(G114:G153)</f>
        <v>0</v>
      </c>
      <c r="H154" s="39"/>
      <c r="J154" s="50"/>
    </row>
    <row r="155" spans="1:11" ht="25.5" customHeight="1">
      <c r="A155" s="39"/>
      <c r="B155" s="93" t="s">
        <v>216</v>
      </c>
      <c r="C155" s="227"/>
      <c r="D155" s="201"/>
      <c r="E155" s="58"/>
      <c r="F155" s="58"/>
      <c r="G155" s="58"/>
      <c r="H155" s="58"/>
      <c r="J155" s="50"/>
      <c r="K155" s="50"/>
    </row>
    <row r="156" spans="1:11" ht="24.75" customHeight="1">
      <c r="A156" s="39"/>
      <c r="B156" s="416" t="s">
        <v>407</v>
      </c>
      <c r="C156" s="227"/>
      <c r="D156" s="201"/>
      <c r="E156" s="58"/>
      <c r="F156" s="58"/>
      <c r="G156" s="58"/>
      <c r="H156" s="58"/>
      <c r="J156" s="50"/>
      <c r="K156" s="50"/>
    </row>
    <row r="157" spans="1:10" ht="30" customHeight="1">
      <c r="A157" s="39"/>
      <c r="B157" s="45" t="s">
        <v>121</v>
      </c>
      <c r="C157" s="45" t="s">
        <v>107</v>
      </c>
      <c r="D157" s="45" t="s">
        <v>116</v>
      </c>
      <c r="E157" s="45" t="s">
        <v>236</v>
      </c>
      <c r="F157" s="45" t="s">
        <v>117</v>
      </c>
      <c r="G157" s="45" t="s">
        <v>114</v>
      </c>
      <c r="H157" s="39"/>
      <c r="J157" s="50"/>
    </row>
    <row r="158" spans="1:10" s="211" customFormat="1" ht="26.25">
      <c r="A158" s="214"/>
      <c r="B158" s="210" t="s">
        <v>123</v>
      </c>
      <c r="C158" s="210" t="s">
        <v>228</v>
      </c>
      <c r="D158" s="210" t="s">
        <v>229</v>
      </c>
      <c r="E158" s="230" t="s">
        <v>235</v>
      </c>
      <c r="F158" s="230" t="s">
        <v>234</v>
      </c>
      <c r="G158" s="210" t="s">
        <v>120</v>
      </c>
      <c r="H158" s="214"/>
      <c r="I158" s="234"/>
      <c r="J158" s="212"/>
    </row>
    <row r="159" spans="1:10" ht="26.25">
      <c r="A159" s="39"/>
      <c r="B159" s="198" t="s">
        <v>219</v>
      </c>
      <c r="C159" s="157"/>
      <c r="D159" s="159"/>
      <c r="E159" s="235"/>
      <c r="F159" s="236"/>
      <c r="G159" s="105">
        <f>D159*E159*F159</f>
        <v>0</v>
      </c>
      <c r="H159" s="162" t="s">
        <v>172</v>
      </c>
      <c r="J159" s="50"/>
    </row>
    <row r="160" spans="1:10" ht="26.25">
      <c r="A160" s="39"/>
      <c r="B160" s="198" t="s">
        <v>219</v>
      </c>
      <c r="C160" s="157"/>
      <c r="D160" s="159"/>
      <c r="E160" s="235"/>
      <c r="F160" s="236"/>
      <c r="G160" s="105">
        <f aca="true" t="shared" si="6" ref="G160:G198">D160*E160*F160</f>
        <v>0</v>
      </c>
      <c r="H160" s="162" t="s">
        <v>172</v>
      </c>
      <c r="J160" s="50"/>
    </row>
    <row r="161" spans="1:10" ht="26.25">
      <c r="A161" s="39"/>
      <c r="B161" s="198" t="s">
        <v>219</v>
      </c>
      <c r="C161" s="157"/>
      <c r="D161" s="159"/>
      <c r="E161" s="235"/>
      <c r="F161" s="236"/>
      <c r="G161" s="105">
        <f t="shared" si="6"/>
        <v>0</v>
      </c>
      <c r="H161" s="162" t="s">
        <v>172</v>
      </c>
      <c r="J161" s="50"/>
    </row>
    <row r="162" spans="1:10" ht="26.25">
      <c r="A162" s="39"/>
      <c r="B162" s="198" t="s">
        <v>219</v>
      </c>
      <c r="C162" s="157"/>
      <c r="D162" s="159"/>
      <c r="E162" s="235"/>
      <c r="F162" s="236"/>
      <c r="G162" s="105">
        <f t="shared" si="6"/>
        <v>0</v>
      </c>
      <c r="H162" s="162" t="s">
        <v>172</v>
      </c>
      <c r="J162" s="50"/>
    </row>
    <row r="163" spans="1:10" ht="26.25">
      <c r="A163" s="39"/>
      <c r="B163" s="198" t="s">
        <v>219</v>
      </c>
      <c r="C163" s="157"/>
      <c r="D163" s="159"/>
      <c r="E163" s="235"/>
      <c r="F163" s="236"/>
      <c r="G163" s="105">
        <f t="shared" si="6"/>
        <v>0</v>
      </c>
      <c r="H163" s="162" t="s">
        <v>172</v>
      </c>
      <c r="J163" s="50"/>
    </row>
    <row r="164" spans="1:10" ht="26.25">
      <c r="A164" s="39"/>
      <c r="B164" s="198" t="s">
        <v>219</v>
      </c>
      <c r="C164" s="157"/>
      <c r="D164" s="159"/>
      <c r="E164" s="235"/>
      <c r="F164" s="236"/>
      <c r="G164" s="105">
        <f t="shared" si="6"/>
        <v>0</v>
      </c>
      <c r="H164" s="162" t="s">
        <v>172</v>
      </c>
      <c r="J164" s="50"/>
    </row>
    <row r="165" spans="1:10" ht="26.25">
      <c r="A165" s="39"/>
      <c r="B165" s="198" t="s">
        <v>219</v>
      </c>
      <c r="C165" s="157"/>
      <c r="D165" s="159"/>
      <c r="E165" s="235"/>
      <c r="F165" s="236"/>
      <c r="G165" s="105">
        <f t="shared" si="6"/>
        <v>0</v>
      </c>
      <c r="H165" s="162" t="s">
        <v>172</v>
      </c>
      <c r="J165" s="50"/>
    </row>
    <row r="166" spans="1:10" ht="26.25" collapsed="1">
      <c r="A166" s="39"/>
      <c r="B166" s="198" t="s">
        <v>219</v>
      </c>
      <c r="C166" s="157"/>
      <c r="D166" s="159"/>
      <c r="E166" s="235"/>
      <c r="F166" s="236"/>
      <c r="G166" s="105">
        <f t="shared" si="6"/>
        <v>0</v>
      </c>
      <c r="H166" s="162" t="s">
        <v>172</v>
      </c>
      <c r="J166" s="50"/>
    </row>
    <row r="167" spans="1:10" ht="26.25" hidden="1" outlineLevel="1">
      <c r="A167" s="39"/>
      <c r="B167" s="198" t="s">
        <v>219</v>
      </c>
      <c r="C167" s="157"/>
      <c r="D167" s="159"/>
      <c r="E167" s="235"/>
      <c r="F167" s="236"/>
      <c r="G167" s="105">
        <f t="shared" si="6"/>
        <v>0</v>
      </c>
      <c r="H167" s="162" t="s">
        <v>172</v>
      </c>
      <c r="J167" s="50"/>
    </row>
    <row r="168" spans="1:10" ht="26.25" hidden="1" outlineLevel="1">
      <c r="A168" s="39"/>
      <c r="B168" s="198" t="s">
        <v>219</v>
      </c>
      <c r="C168" s="157"/>
      <c r="D168" s="159"/>
      <c r="E168" s="235"/>
      <c r="F168" s="236"/>
      <c r="G168" s="105">
        <f t="shared" si="6"/>
        <v>0</v>
      </c>
      <c r="H168" s="162" t="s">
        <v>172</v>
      </c>
      <c r="J168" s="50"/>
    </row>
    <row r="169" spans="1:10" ht="26.25" hidden="1" outlineLevel="1">
      <c r="A169" s="39"/>
      <c r="B169" s="198" t="s">
        <v>219</v>
      </c>
      <c r="C169" s="157"/>
      <c r="D169" s="159"/>
      <c r="E169" s="235"/>
      <c r="F169" s="236"/>
      <c r="G169" s="105">
        <f t="shared" si="6"/>
        <v>0</v>
      </c>
      <c r="H169" s="162" t="s">
        <v>172</v>
      </c>
      <c r="J169" s="50"/>
    </row>
    <row r="170" spans="1:10" ht="26.25" hidden="1" outlineLevel="1">
      <c r="A170" s="39"/>
      <c r="B170" s="198" t="s">
        <v>219</v>
      </c>
      <c r="C170" s="157"/>
      <c r="D170" s="159"/>
      <c r="E170" s="235"/>
      <c r="F170" s="236"/>
      <c r="G170" s="105">
        <f t="shared" si="6"/>
        <v>0</v>
      </c>
      <c r="H170" s="162" t="s">
        <v>172</v>
      </c>
      <c r="J170" s="50"/>
    </row>
    <row r="171" spans="1:10" ht="26.25" hidden="1" outlineLevel="1">
      <c r="A171" s="39"/>
      <c r="B171" s="198" t="s">
        <v>219</v>
      </c>
      <c r="C171" s="157"/>
      <c r="D171" s="159"/>
      <c r="E171" s="235"/>
      <c r="F171" s="236"/>
      <c r="G171" s="105">
        <f t="shared" si="6"/>
        <v>0</v>
      </c>
      <c r="H171" s="162" t="s">
        <v>172</v>
      </c>
      <c r="J171" s="50"/>
    </row>
    <row r="172" spans="1:10" ht="26.25" hidden="1" outlineLevel="1">
      <c r="A172" s="39"/>
      <c r="B172" s="198" t="s">
        <v>219</v>
      </c>
      <c r="C172" s="157"/>
      <c r="D172" s="159"/>
      <c r="E172" s="235"/>
      <c r="F172" s="236"/>
      <c r="G172" s="105">
        <f t="shared" si="6"/>
        <v>0</v>
      </c>
      <c r="H172" s="162" t="s">
        <v>172</v>
      </c>
      <c r="J172" s="50"/>
    </row>
    <row r="173" spans="1:10" ht="26.25" hidden="1" outlineLevel="1">
      <c r="A173" s="39"/>
      <c r="B173" s="198" t="s">
        <v>219</v>
      </c>
      <c r="C173" s="157"/>
      <c r="D173" s="159"/>
      <c r="E173" s="235"/>
      <c r="F173" s="236"/>
      <c r="G173" s="105">
        <f t="shared" si="6"/>
        <v>0</v>
      </c>
      <c r="H173" s="162" t="s">
        <v>172</v>
      </c>
      <c r="J173" s="50"/>
    </row>
    <row r="174" spans="1:10" ht="26.25" hidden="1" outlineLevel="1">
      <c r="A174" s="39"/>
      <c r="B174" s="198" t="s">
        <v>219</v>
      </c>
      <c r="C174" s="157"/>
      <c r="D174" s="159"/>
      <c r="E174" s="235"/>
      <c r="F174" s="236"/>
      <c r="G174" s="105">
        <f t="shared" si="6"/>
        <v>0</v>
      </c>
      <c r="H174" s="162" t="s">
        <v>172</v>
      </c>
      <c r="J174" s="50"/>
    </row>
    <row r="175" spans="1:10" ht="26.25" hidden="1" outlineLevel="1">
      <c r="A175" s="39"/>
      <c r="B175" s="198" t="s">
        <v>219</v>
      </c>
      <c r="C175" s="157"/>
      <c r="D175" s="159"/>
      <c r="E175" s="235"/>
      <c r="F175" s="236"/>
      <c r="G175" s="105">
        <f t="shared" si="6"/>
        <v>0</v>
      </c>
      <c r="H175" s="162" t="s">
        <v>172</v>
      </c>
      <c r="J175" s="50"/>
    </row>
    <row r="176" spans="1:10" ht="26.25" hidden="1" outlineLevel="1">
      <c r="A176" s="39"/>
      <c r="B176" s="198" t="s">
        <v>219</v>
      </c>
      <c r="C176" s="157"/>
      <c r="D176" s="159"/>
      <c r="E176" s="235"/>
      <c r="F176" s="236"/>
      <c r="G176" s="105">
        <f t="shared" si="6"/>
        <v>0</v>
      </c>
      <c r="H176" s="162" t="s">
        <v>172</v>
      </c>
      <c r="J176" s="50"/>
    </row>
    <row r="177" spans="1:10" ht="26.25" collapsed="1">
      <c r="A177" s="39"/>
      <c r="B177" s="198" t="s">
        <v>219</v>
      </c>
      <c r="C177" s="157"/>
      <c r="D177" s="159"/>
      <c r="E177" s="235"/>
      <c r="F177" s="236"/>
      <c r="G177" s="105">
        <f t="shared" si="6"/>
        <v>0</v>
      </c>
      <c r="H177" s="162" t="s">
        <v>172</v>
      </c>
      <c r="J177" s="50"/>
    </row>
    <row r="178" spans="1:10" ht="26.25" hidden="1" outlineLevel="1">
      <c r="A178" s="39"/>
      <c r="B178" s="198" t="s">
        <v>219</v>
      </c>
      <c r="C178" s="157"/>
      <c r="D178" s="159"/>
      <c r="E178" s="235"/>
      <c r="F178" s="236"/>
      <c r="G178" s="105">
        <f t="shared" si="6"/>
        <v>0</v>
      </c>
      <c r="H178" s="162" t="s">
        <v>172</v>
      </c>
      <c r="J178" s="50"/>
    </row>
    <row r="179" spans="1:10" ht="26.25" hidden="1" outlineLevel="1">
      <c r="A179" s="39"/>
      <c r="B179" s="198" t="s">
        <v>219</v>
      </c>
      <c r="C179" s="157"/>
      <c r="D179" s="159"/>
      <c r="E179" s="235"/>
      <c r="F179" s="236"/>
      <c r="G179" s="105">
        <f t="shared" si="6"/>
        <v>0</v>
      </c>
      <c r="H179" s="162" t="s">
        <v>172</v>
      </c>
      <c r="J179" s="50"/>
    </row>
    <row r="180" spans="1:10" ht="26.25" hidden="1" outlineLevel="1">
      <c r="A180" s="39"/>
      <c r="B180" s="198" t="s">
        <v>219</v>
      </c>
      <c r="C180" s="157"/>
      <c r="D180" s="159"/>
      <c r="E180" s="235"/>
      <c r="F180" s="236"/>
      <c r="G180" s="105">
        <f t="shared" si="6"/>
        <v>0</v>
      </c>
      <c r="H180" s="162" t="s">
        <v>172</v>
      </c>
      <c r="J180" s="50"/>
    </row>
    <row r="181" spans="1:10" ht="26.25" hidden="1" outlineLevel="1">
      <c r="A181" s="39"/>
      <c r="B181" s="198" t="s">
        <v>219</v>
      </c>
      <c r="C181" s="157"/>
      <c r="D181" s="159"/>
      <c r="E181" s="235"/>
      <c r="F181" s="236"/>
      <c r="G181" s="105">
        <f t="shared" si="6"/>
        <v>0</v>
      </c>
      <c r="H181" s="162" t="s">
        <v>172</v>
      </c>
      <c r="J181" s="50"/>
    </row>
    <row r="182" spans="1:10" ht="26.25" hidden="1" outlineLevel="1">
      <c r="A182" s="39"/>
      <c r="B182" s="198" t="s">
        <v>219</v>
      </c>
      <c r="C182" s="157"/>
      <c r="D182" s="159"/>
      <c r="E182" s="235"/>
      <c r="F182" s="236"/>
      <c r="G182" s="105">
        <f t="shared" si="6"/>
        <v>0</v>
      </c>
      <c r="H182" s="162" t="s">
        <v>172</v>
      </c>
      <c r="J182" s="50"/>
    </row>
    <row r="183" spans="1:10" ht="26.25" hidden="1" outlineLevel="1">
      <c r="A183" s="39"/>
      <c r="B183" s="198" t="s">
        <v>219</v>
      </c>
      <c r="C183" s="157"/>
      <c r="D183" s="159"/>
      <c r="E183" s="235"/>
      <c r="F183" s="236"/>
      <c r="G183" s="105">
        <f t="shared" si="6"/>
        <v>0</v>
      </c>
      <c r="H183" s="162" t="s">
        <v>172</v>
      </c>
      <c r="J183" s="50"/>
    </row>
    <row r="184" spans="1:10" ht="26.25" hidden="1" outlineLevel="1">
      <c r="A184" s="39"/>
      <c r="B184" s="198" t="s">
        <v>219</v>
      </c>
      <c r="C184" s="157"/>
      <c r="D184" s="159"/>
      <c r="E184" s="235"/>
      <c r="F184" s="236"/>
      <c r="G184" s="105">
        <f t="shared" si="6"/>
        <v>0</v>
      </c>
      <c r="H184" s="162" t="s">
        <v>172</v>
      </c>
      <c r="J184" s="50"/>
    </row>
    <row r="185" spans="1:10" ht="26.25" hidden="1" outlineLevel="1">
      <c r="A185" s="39"/>
      <c r="B185" s="198" t="s">
        <v>219</v>
      </c>
      <c r="C185" s="157"/>
      <c r="D185" s="159"/>
      <c r="E185" s="235"/>
      <c r="F185" s="236"/>
      <c r="G185" s="105">
        <f t="shared" si="6"/>
        <v>0</v>
      </c>
      <c r="H185" s="162" t="s">
        <v>172</v>
      </c>
      <c r="J185" s="50"/>
    </row>
    <row r="186" spans="1:10" ht="26.25" hidden="1" outlineLevel="1">
      <c r="A186" s="39"/>
      <c r="B186" s="198" t="s">
        <v>219</v>
      </c>
      <c r="C186" s="157"/>
      <c r="D186" s="159"/>
      <c r="E186" s="235"/>
      <c r="F186" s="236"/>
      <c r="G186" s="105">
        <f t="shared" si="6"/>
        <v>0</v>
      </c>
      <c r="H186" s="162" t="s">
        <v>172</v>
      </c>
      <c r="J186" s="50"/>
    </row>
    <row r="187" spans="1:10" ht="26.25" hidden="1" outlineLevel="1">
      <c r="A187" s="39"/>
      <c r="B187" s="198" t="s">
        <v>219</v>
      </c>
      <c r="C187" s="157"/>
      <c r="D187" s="159"/>
      <c r="E187" s="235"/>
      <c r="F187" s="236"/>
      <c r="G187" s="105">
        <f t="shared" si="6"/>
        <v>0</v>
      </c>
      <c r="H187" s="162" t="s">
        <v>172</v>
      </c>
      <c r="J187" s="50"/>
    </row>
    <row r="188" spans="1:10" ht="26.25" collapsed="1">
      <c r="A188" s="39"/>
      <c r="B188" s="198" t="s">
        <v>219</v>
      </c>
      <c r="C188" s="157"/>
      <c r="D188" s="159"/>
      <c r="E188" s="235"/>
      <c r="F188" s="236"/>
      <c r="G188" s="105">
        <f t="shared" si="6"/>
        <v>0</v>
      </c>
      <c r="H188" s="162" t="s">
        <v>172</v>
      </c>
      <c r="J188" s="50"/>
    </row>
    <row r="189" spans="1:10" ht="24.75" customHeight="1" hidden="1" outlineLevel="1">
      <c r="A189" s="39"/>
      <c r="B189" s="198" t="s">
        <v>219</v>
      </c>
      <c r="C189" s="157"/>
      <c r="D189" s="159"/>
      <c r="E189" s="235"/>
      <c r="F189" s="236"/>
      <c r="G189" s="105">
        <f t="shared" si="6"/>
        <v>0</v>
      </c>
      <c r="H189" s="39"/>
      <c r="J189" s="50"/>
    </row>
    <row r="190" spans="1:10" ht="24.75" customHeight="1" hidden="1" outlineLevel="1">
      <c r="A190" s="39"/>
      <c r="B190" s="198" t="s">
        <v>219</v>
      </c>
      <c r="C190" s="157"/>
      <c r="D190" s="159"/>
      <c r="E190" s="235"/>
      <c r="F190" s="236"/>
      <c r="G190" s="105">
        <f t="shared" si="6"/>
        <v>0</v>
      </c>
      <c r="H190" s="39"/>
      <c r="J190" s="50"/>
    </row>
    <row r="191" spans="1:10" ht="24.75" customHeight="1" hidden="1" outlineLevel="1">
      <c r="A191" s="39"/>
      <c r="B191" s="198" t="s">
        <v>219</v>
      </c>
      <c r="C191" s="157"/>
      <c r="D191" s="159"/>
      <c r="E191" s="235"/>
      <c r="F191" s="236"/>
      <c r="G191" s="105">
        <f t="shared" si="6"/>
        <v>0</v>
      </c>
      <c r="H191" s="39"/>
      <c r="J191" s="50"/>
    </row>
    <row r="192" spans="1:10" ht="24.75" customHeight="1" hidden="1" outlineLevel="1">
      <c r="A192" s="39"/>
      <c r="B192" s="198" t="s">
        <v>219</v>
      </c>
      <c r="C192" s="157"/>
      <c r="D192" s="159"/>
      <c r="E192" s="235"/>
      <c r="F192" s="236"/>
      <c r="G192" s="105">
        <f t="shared" si="6"/>
        <v>0</v>
      </c>
      <c r="H192" s="39"/>
      <c r="J192" s="50"/>
    </row>
    <row r="193" spans="1:10" ht="24.75" customHeight="1" hidden="1" outlineLevel="1">
      <c r="A193" s="39"/>
      <c r="B193" s="198" t="s">
        <v>219</v>
      </c>
      <c r="C193" s="157"/>
      <c r="D193" s="159"/>
      <c r="E193" s="235"/>
      <c r="F193" s="236"/>
      <c r="G193" s="105">
        <f t="shared" si="6"/>
        <v>0</v>
      </c>
      <c r="H193" s="39"/>
      <c r="J193" s="50"/>
    </row>
    <row r="194" spans="1:10" ht="24.75" customHeight="1" hidden="1" outlineLevel="1">
      <c r="A194" s="39"/>
      <c r="B194" s="198" t="s">
        <v>219</v>
      </c>
      <c r="C194" s="157"/>
      <c r="D194" s="159"/>
      <c r="E194" s="235"/>
      <c r="F194" s="236"/>
      <c r="G194" s="105">
        <f t="shared" si="6"/>
        <v>0</v>
      </c>
      <c r="H194" s="39"/>
      <c r="J194" s="50"/>
    </row>
    <row r="195" spans="1:10" ht="24.75" customHeight="1" hidden="1" outlineLevel="1">
      <c r="A195" s="39"/>
      <c r="B195" s="198" t="s">
        <v>219</v>
      </c>
      <c r="C195" s="157"/>
      <c r="D195" s="159"/>
      <c r="E195" s="235"/>
      <c r="F195" s="236"/>
      <c r="G195" s="105">
        <f t="shared" si="6"/>
        <v>0</v>
      </c>
      <c r="H195" s="39"/>
      <c r="J195" s="50"/>
    </row>
    <row r="196" spans="1:10" ht="24.75" customHeight="1" hidden="1" outlineLevel="1">
      <c r="A196" s="39"/>
      <c r="B196" s="198" t="s">
        <v>219</v>
      </c>
      <c r="C196" s="157"/>
      <c r="D196" s="159"/>
      <c r="E196" s="235"/>
      <c r="F196" s="236"/>
      <c r="G196" s="105">
        <f t="shared" si="6"/>
        <v>0</v>
      </c>
      <c r="H196" s="39"/>
      <c r="J196" s="50"/>
    </row>
    <row r="197" spans="1:10" ht="24.75" customHeight="1" hidden="1" outlineLevel="1">
      <c r="A197" s="39"/>
      <c r="B197" s="198" t="s">
        <v>219</v>
      </c>
      <c r="C197" s="157"/>
      <c r="D197" s="159"/>
      <c r="E197" s="235"/>
      <c r="F197" s="236"/>
      <c r="G197" s="105">
        <f t="shared" si="6"/>
        <v>0</v>
      </c>
      <c r="H197" s="39"/>
      <c r="J197" s="50"/>
    </row>
    <row r="198" spans="1:10" ht="24.75" customHeight="1">
      <c r="A198" s="39"/>
      <c r="B198" s="198" t="s">
        <v>219</v>
      </c>
      <c r="C198" s="157"/>
      <c r="D198" s="159"/>
      <c r="E198" s="235"/>
      <c r="F198" s="236"/>
      <c r="G198" s="105">
        <f t="shared" si="6"/>
        <v>0</v>
      </c>
      <c r="H198" s="39"/>
      <c r="J198" s="50"/>
    </row>
    <row r="199" spans="1:10" ht="24.75" customHeight="1">
      <c r="A199" s="39"/>
      <c r="B199" s="51"/>
      <c r="C199" s="51"/>
      <c r="D199" s="52"/>
      <c r="E199" s="52"/>
      <c r="F199" s="55"/>
      <c r="G199" s="106">
        <f>SUM(G159:G198)</f>
        <v>0</v>
      </c>
      <c r="H199" s="39"/>
      <c r="J199" s="50"/>
    </row>
    <row r="200" spans="1:10" ht="24.75" customHeight="1">
      <c r="A200" s="39"/>
      <c r="B200" s="51"/>
      <c r="C200" s="51"/>
      <c r="D200" s="52"/>
      <c r="E200" s="52"/>
      <c r="F200" s="55"/>
      <c r="G200" s="200"/>
      <c r="H200" s="39"/>
      <c r="J200" s="50"/>
    </row>
    <row r="201" spans="1:11" ht="15">
      <c r="A201" s="39"/>
      <c r="B201" s="46" t="s">
        <v>173</v>
      </c>
      <c r="C201" s="49"/>
      <c r="D201" s="49"/>
      <c r="E201" s="32"/>
      <c r="F201" s="32"/>
      <c r="G201" s="32"/>
      <c r="H201" s="39"/>
      <c r="I201" s="48"/>
      <c r="J201" s="56"/>
      <c r="K201" s="56"/>
    </row>
    <row r="202" spans="6:11" ht="9.75" customHeight="1">
      <c r="F202" s="57"/>
      <c r="G202" s="57"/>
      <c r="I202" s="49"/>
      <c r="J202" s="50"/>
      <c r="K202" s="50"/>
    </row>
    <row r="203" spans="2:13" ht="30" customHeight="1">
      <c r="B203" s="45" t="s">
        <v>107</v>
      </c>
      <c r="C203" s="45" t="s">
        <v>108</v>
      </c>
      <c r="D203" s="207" t="s">
        <v>226</v>
      </c>
      <c r="E203" s="203" t="s">
        <v>225</v>
      </c>
      <c r="F203" s="45" t="s">
        <v>224</v>
      </c>
      <c r="G203" s="228"/>
      <c r="I203" s="50"/>
      <c r="J203" s="50"/>
      <c r="L203" s="50"/>
      <c r="M203" s="50"/>
    </row>
    <row r="204" spans="2:13" s="36" customFormat="1" ht="39">
      <c r="B204" s="210" t="s">
        <v>124</v>
      </c>
      <c r="C204" s="230" t="s">
        <v>230</v>
      </c>
      <c r="D204" s="231" t="s">
        <v>231</v>
      </c>
      <c r="E204" s="429" t="s">
        <v>222</v>
      </c>
      <c r="F204" s="430"/>
      <c r="G204" s="229"/>
      <c r="H204" s="30"/>
      <c r="I204" s="30"/>
      <c r="L204" s="206"/>
      <c r="M204" s="206"/>
    </row>
    <row r="205" spans="2:13" ht="26.25">
      <c r="B205" s="157"/>
      <c r="C205" s="157"/>
      <c r="D205" s="208"/>
      <c r="E205" s="204"/>
      <c r="F205" s="204"/>
      <c r="G205" s="162" t="s">
        <v>172</v>
      </c>
      <c r="L205" s="50"/>
      <c r="M205" s="50"/>
    </row>
    <row r="206" spans="2:13" ht="26.25">
      <c r="B206" s="157"/>
      <c r="C206" s="157"/>
      <c r="D206" s="208"/>
      <c r="E206" s="204"/>
      <c r="F206" s="204"/>
      <c r="G206" s="162" t="s">
        <v>172</v>
      </c>
      <c r="L206" s="50"/>
      <c r="M206" s="50"/>
    </row>
    <row r="207" spans="2:13" ht="26.25">
      <c r="B207" s="157"/>
      <c r="C207" s="157"/>
      <c r="D207" s="208"/>
      <c r="E207" s="204"/>
      <c r="F207" s="204"/>
      <c r="G207" s="162" t="s">
        <v>172</v>
      </c>
      <c r="L207" s="50"/>
      <c r="M207" s="50"/>
    </row>
    <row r="208" spans="2:13" ht="26.25">
      <c r="B208" s="157"/>
      <c r="C208" s="157"/>
      <c r="D208" s="208"/>
      <c r="E208" s="204"/>
      <c r="F208" s="204"/>
      <c r="G208" s="162" t="s">
        <v>172</v>
      </c>
      <c r="L208" s="50"/>
      <c r="M208" s="50"/>
    </row>
    <row r="209" spans="2:13" ht="26.25">
      <c r="B209" s="157"/>
      <c r="C209" s="157"/>
      <c r="D209" s="208"/>
      <c r="E209" s="204"/>
      <c r="F209" s="204"/>
      <c r="G209" s="162" t="s">
        <v>172</v>
      </c>
      <c r="L209" s="50"/>
      <c r="M209" s="50"/>
    </row>
    <row r="210" spans="2:13" ht="26.25">
      <c r="B210" s="157"/>
      <c r="C210" s="157"/>
      <c r="D210" s="208"/>
      <c r="E210" s="204"/>
      <c r="F210" s="204"/>
      <c r="G210" s="162" t="s">
        <v>172</v>
      </c>
      <c r="L210" s="50"/>
      <c r="M210" s="50"/>
    </row>
    <row r="211" spans="2:13" ht="26.25">
      <c r="B211" s="157"/>
      <c r="C211" s="157"/>
      <c r="D211" s="208"/>
      <c r="E211" s="204"/>
      <c r="F211" s="204"/>
      <c r="G211" s="162" t="s">
        <v>172</v>
      </c>
      <c r="L211" s="50"/>
      <c r="M211" s="50"/>
    </row>
    <row r="212" spans="2:13" ht="26.25" collapsed="1">
      <c r="B212" s="157"/>
      <c r="C212" s="157"/>
      <c r="D212" s="208"/>
      <c r="E212" s="204"/>
      <c r="F212" s="204"/>
      <c r="G212" s="162" t="s">
        <v>172</v>
      </c>
      <c r="L212" s="50"/>
      <c r="M212" s="50"/>
    </row>
    <row r="213" spans="2:13" ht="14.25" customHeight="1" hidden="1" outlineLevel="1">
      <c r="B213" s="157"/>
      <c r="C213" s="157"/>
      <c r="D213" s="208"/>
      <c r="E213" s="204"/>
      <c r="F213" s="204"/>
      <c r="G213" s="162" t="s">
        <v>172</v>
      </c>
      <c r="L213" s="50"/>
      <c r="M213" s="50"/>
    </row>
    <row r="214" spans="2:13" ht="14.25" customHeight="1" hidden="1" outlineLevel="1">
      <c r="B214" s="157"/>
      <c r="C214" s="157"/>
      <c r="D214" s="208"/>
      <c r="E214" s="204"/>
      <c r="F214" s="204"/>
      <c r="G214" s="162" t="s">
        <v>172</v>
      </c>
      <c r="L214" s="50"/>
      <c r="M214" s="50"/>
    </row>
    <row r="215" spans="2:13" ht="14.25" customHeight="1" hidden="1" outlineLevel="1">
      <c r="B215" s="157"/>
      <c r="C215" s="157"/>
      <c r="D215" s="208"/>
      <c r="E215" s="204"/>
      <c r="F215" s="204"/>
      <c r="G215" s="162" t="s">
        <v>172</v>
      </c>
      <c r="L215" s="50"/>
      <c r="M215" s="50"/>
    </row>
    <row r="216" spans="2:13" ht="14.25" customHeight="1" hidden="1" outlineLevel="1">
      <c r="B216" s="157"/>
      <c r="C216" s="157"/>
      <c r="D216" s="208"/>
      <c r="E216" s="204"/>
      <c r="F216" s="204"/>
      <c r="G216" s="162" t="s">
        <v>172</v>
      </c>
      <c r="L216" s="50"/>
      <c r="M216" s="50"/>
    </row>
    <row r="217" spans="2:13" ht="14.25" customHeight="1" hidden="1" outlineLevel="1">
      <c r="B217" s="157"/>
      <c r="C217" s="157"/>
      <c r="D217" s="208"/>
      <c r="E217" s="204"/>
      <c r="F217" s="204"/>
      <c r="G217" s="162" t="s">
        <v>172</v>
      </c>
      <c r="L217" s="50"/>
      <c r="M217" s="50"/>
    </row>
    <row r="218" spans="2:13" ht="14.25" customHeight="1" hidden="1" outlineLevel="1">
      <c r="B218" s="157"/>
      <c r="C218" s="157"/>
      <c r="D218" s="208"/>
      <c r="E218" s="204"/>
      <c r="F218" s="204"/>
      <c r="G218" s="162" t="s">
        <v>172</v>
      </c>
      <c r="L218" s="50"/>
      <c r="M218" s="50"/>
    </row>
    <row r="219" spans="2:13" ht="14.25" customHeight="1" hidden="1" outlineLevel="1">
      <c r="B219" s="157"/>
      <c r="C219" s="157"/>
      <c r="D219" s="208"/>
      <c r="E219" s="204"/>
      <c r="F219" s="204"/>
      <c r="G219" s="162" t="s">
        <v>172</v>
      </c>
      <c r="L219" s="50"/>
      <c r="M219" s="50"/>
    </row>
    <row r="220" spans="2:13" ht="14.25" customHeight="1" hidden="1" outlineLevel="1">
      <c r="B220" s="157"/>
      <c r="C220" s="157"/>
      <c r="D220" s="208"/>
      <c r="E220" s="204"/>
      <c r="F220" s="204"/>
      <c r="G220" s="162" t="s">
        <v>172</v>
      </c>
      <c r="L220" s="50"/>
      <c r="M220" s="50"/>
    </row>
    <row r="221" spans="2:13" ht="14.25" customHeight="1" hidden="1" outlineLevel="1">
      <c r="B221" s="157"/>
      <c r="C221" s="157"/>
      <c r="D221" s="208"/>
      <c r="E221" s="204"/>
      <c r="F221" s="204"/>
      <c r="G221" s="162" t="s">
        <v>172</v>
      </c>
      <c r="L221" s="50"/>
      <c r="M221" s="50"/>
    </row>
    <row r="222" spans="2:13" ht="14.25" customHeight="1" hidden="1" outlineLevel="1">
      <c r="B222" s="157"/>
      <c r="C222" s="157"/>
      <c r="D222" s="208"/>
      <c r="E222" s="204"/>
      <c r="F222" s="204"/>
      <c r="G222" s="162" t="s">
        <v>172</v>
      </c>
      <c r="L222" s="50"/>
      <c r="M222" s="50"/>
    </row>
    <row r="223" spans="2:13" ht="26.25" collapsed="1">
      <c r="B223" s="157"/>
      <c r="C223" s="157"/>
      <c r="D223" s="208"/>
      <c r="E223" s="204"/>
      <c r="F223" s="204"/>
      <c r="G223" s="162" t="s">
        <v>172</v>
      </c>
      <c r="L223" s="50"/>
      <c r="M223" s="50"/>
    </row>
    <row r="224" spans="2:13" ht="14.25" customHeight="1" hidden="1" outlineLevel="1">
      <c r="B224" s="157"/>
      <c r="C224" s="157"/>
      <c r="D224" s="208"/>
      <c r="E224" s="204"/>
      <c r="F224" s="204"/>
      <c r="G224" s="162" t="s">
        <v>172</v>
      </c>
      <c r="L224" s="50"/>
      <c r="M224" s="50"/>
    </row>
    <row r="225" spans="2:13" ht="14.25" customHeight="1" hidden="1" outlineLevel="1">
      <c r="B225" s="157"/>
      <c r="C225" s="157"/>
      <c r="D225" s="208"/>
      <c r="E225" s="204"/>
      <c r="F225" s="204"/>
      <c r="G225" s="162" t="s">
        <v>172</v>
      </c>
      <c r="L225" s="50"/>
      <c r="M225" s="50"/>
    </row>
    <row r="226" spans="2:13" ht="14.25" customHeight="1" hidden="1" outlineLevel="1">
      <c r="B226" s="157"/>
      <c r="C226" s="157"/>
      <c r="D226" s="208"/>
      <c r="E226" s="204"/>
      <c r="F226" s="204"/>
      <c r="G226" s="162" t="s">
        <v>172</v>
      </c>
      <c r="L226" s="50"/>
      <c r="M226" s="50"/>
    </row>
    <row r="227" spans="2:13" ht="14.25" customHeight="1" hidden="1" outlineLevel="1">
      <c r="B227" s="157"/>
      <c r="C227" s="157"/>
      <c r="D227" s="208"/>
      <c r="E227" s="204"/>
      <c r="F227" s="204"/>
      <c r="G227" s="162" t="s">
        <v>172</v>
      </c>
      <c r="L227" s="50"/>
      <c r="M227" s="50"/>
    </row>
    <row r="228" spans="2:13" ht="14.25" customHeight="1" hidden="1" outlineLevel="1">
      <c r="B228" s="157"/>
      <c r="C228" s="157"/>
      <c r="D228" s="208"/>
      <c r="E228" s="204"/>
      <c r="F228" s="204"/>
      <c r="G228" s="162" t="s">
        <v>172</v>
      </c>
      <c r="L228" s="50"/>
      <c r="M228" s="50"/>
    </row>
    <row r="229" spans="2:13" ht="14.25" customHeight="1" hidden="1" outlineLevel="1">
      <c r="B229" s="157"/>
      <c r="C229" s="157"/>
      <c r="D229" s="208"/>
      <c r="E229" s="204"/>
      <c r="F229" s="204"/>
      <c r="G229" s="162" t="s">
        <v>172</v>
      </c>
      <c r="L229" s="50"/>
      <c r="M229" s="50"/>
    </row>
    <row r="230" spans="2:13" ht="14.25" customHeight="1" hidden="1" outlineLevel="1">
      <c r="B230" s="157"/>
      <c r="C230" s="157"/>
      <c r="D230" s="208"/>
      <c r="E230" s="204"/>
      <c r="F230" s="204"/>
      <c r="G230" s="162" t="s">
        <v>172</v>
      </c>
      <c r="L230" s="50"/>
      <c r="M230" s="50"/>
    </row>
    <row r="231" spans="2:13" ht="14.25" customHeight="1" hidden="1" outlineLevel="1">
      <c r="B231" s="157"/>
      <c r="C231" s="157"/>
      <c r="D231" s="208"/>
      <c r="E231" s="204"/>
      <c r="F231" s="204"/>
      <c r="G231" s="162" t="s">
        <v>172</v>
      </c>
      <c r="L231" s="50"/>
      <c r="M231" s="50"/>
    </row>
    <row r="232" spans="2:13" ht="14.25" customHeight="1" hidden="1" outlineLevel="1">
      <c r="B232" s="157"/>
      <c r="C232" s="157"/>
      <c r="D232" s="208"/>
      <c r="E232" s="204"/>
      <c r="F232" s="204"/>
      <c r="G232" s="162" t="s">
        <v>172</v>
      </c>
      <c r="L232" s="50"/>
      <c r="M232" s="50"/>
    </row>
    <row r="233" spans="2:13" ht="14.25" customHeight="1" hidden="1" outlineLevel="1">
      <c r="B233" s="157"/>
      <c r="C233" s="157"/>
      <c r="D233" s="208"/>
      <c r="E233" s="204"/>
      <c r="F233" s="204"/>
      <c r="G233" s="162" t="s">
        <v>172</v>
      </c>
      <c r="L233" s="50"/>
      <c r="M233" s="50"/>
    </row>
    <row r="234" spans="2:13" ht="26.25" collapsed="1">
      <c r="B234" s="157"/>
      <c r="C234" s="157"/>
      <c r="D234" s="208"/>
      <c r="E234" s="204"/>
      <c r="F234" s="204"/>
      <c r="G234" s="162" t="s">
        <v>172</v>
      </c>
      <c r="L234" s="50"/>
      <c r="M234" s="50"/>
    </row>
    <row r="235" spans="2:13" ht="24.75" customHeight="1" hidden="1" outlineLevel="1">
      <c r="B235" s="157"/>
      <c r="C235" s="157"/>
      <c r="D235" s="208"/>
      <c r="E235" s="204"/>
      <c r="F235" s="204"/>
      <c r="G235" s="162" t="s">
        <v>172</v>
      </c>
      <c r="L235" s="50"/>
      <c r="M235" s="50"/>
    </row>
    <row r="236" spans="2:13" ht="24.75" customHeight="1" hidden="1" outlineLevel="1">
      <c r="B236" s="157"/>
      <c r="C236" s="157"/>
      <c r="D236" s="208"/>
      <c r="E236" s="204"/>
      <c r="F236" s="204"/>
      <c r="G236" s="162" t="s">
        <v>172</v>
      </c>
      <c r="L236" s="50"/>
      <c r="M236" s="50"/>
    </row>
    <row r="237" spans="2:13" ht="24.75" customHeight="1" hidden="1" outlineLevel="1">
      <c r="B237" s="157"/>
      <c r="C237" s="157"/>
      <c r="D237" s="208"/>
      <c r="E237" s="204"/>
      <c r="F237" s="204"/>
      <c r="G237" s="162" t="s">
        <v>172</v>
      </c>
      <c r="L237" s="50"/>
      <c r="M237" s="50"/>
    </row>
    <row r="238" spans="2:13" ht="24.75" customHeight="1" hidden="1" outlineLevel="1">
      <c r="B238" s="157"/>
      <c r="C238" s="157"/>
      <c r="D238" s="208"/>
      <c r="E238" s="204"/>
      <c r="F238" s="204"/>
      <c r="G238" s="162" t="s">
        <v>172</v>
      </c>
      <c r="L238" s="50"/>
      <c r="M238" s="50"/>
    </row>
    <row r="239" spans="2:13" ht="24.75" customHeight="1" hidden="1" outlineLevel="1">
      <c r="B239" s="157"/>
      <c r="C239" s="157"/>
      <c r="D239" s="208"/>
      <c r="E239" s="204"/>
      <c r="F239" s="204"/>
      <c r="G239" s="162" t="s">
        <v>172</v>
      </c>
      <c r="L239" s="50"/>
      <c r="M239" s="50"/>
    </row>
    <row r="240" spans="2:13" ht="24.75" customHeight="1" hidden="1" outlineLevel="1">
      <c r="B240" s="157"/>
      <c r="C240" s="157"/>
      <c r="D240" s="208"/>
      <c r="E240" s="204"/>
      <c r="F240" s="204"/>
      <c r="G240" s="162" t="s">
        <v>172</v>
      </c>
      <c r="L240" s="50"/>
      <c r="M240" s="50"/>
    </row>
    <row r="241" spans="2:13" ht="24.75" customHeight="1" hidden="1" outlineLevel="1">
      <c r="B241" s="157"/>
      <c r="C241" s="157"/>
      <c r="D241" s="208"/>
      <c r="E241" s="204"/>
      <c r="F241" s="204"/>
      <c r="G241" s="162" t="s">
        <v>172</v>
      </c>
      <c r="L241" s="50"/>
      <c r="M241" s="50"/>
    </row>
    <row r="242" spans="2:13" ht="24.75" customHeight="1" hidden="1" outlineLevel="1">
      <c r="B242" s="157"/>
      <c r="C242" s="157"/>
      <c r="D242" s="208"/>
      <c r="E242" s="204"/>
      <c r="F242" s="204"/>
      <c r="G242" s="162" t="s">
        <v>172</v>
      </c>
      <c r="L242" s="50"/>
      <c r="M242" s="50"/>
    </row>
    <row r="243" spans="2:13" ht="24.75" customHeight="1" hidden="1" outlineLevel="1">
      <c r="B243" s="157"/>
      <c r="C243" s="157"/>
      <c r="D243" s="208"/>
      <c r="E243" s="204"/>
      <c r="F243" s="204"/>
      <c r="G243" s="162" t="s">
        <v>172</v>
      </c>
      <c r="L243" s="50"/>
      <c r="M243" s="50"/>
    </row>
    <row r="244" spans="2:13" ht="24.75" customHeight="1">
      <c r="B244" s="157"/>
      <c r="C244" s="157"/>
      <c r="D244" s="208"/>
      <c r="E244" s="204"/>
      <c r="F244" s="204"/>
      <c r="G244" s="162" t="s">
        <v>172</v>
      </c>
      <c r="L244" s="50"/>
      <c r="M244" s="50"/>
    </row>
    <row r="245" spans="2:11" ht="24.75" customHeight="1">
      <c r="B245" s="51"/>
      <c r="D245" s="209">
        <f>SUM(D205:D244)</f>
        <v>0</v>
      </c>
      <c r="E245" s="128">
        <f>SUM(E205:E244)</f>
        <v>0</v>
      </c>
      <c r="F245" s="127">
        <f>SUM(F205:F244)</f>
        <v>0</v>
      </c>
      <c r="G245" s="58"/>
      <c r="H245" s="58"/>
      <c r="I245" s="58"/>
      <c r="J245" s="50"/>
      <c r="K245" s="50"/>
    </row>
    <row r="246" spans="2:11" ht="15">
      <c r="B246" s="46" t="s">
        <v>190</v>
      </c>
      <c r="C246" s="58"/>
      <c r="D246" s="58"/>
      <c r="E246" s="58"/>
      <c r="F246" s="58"/>
      <c r="G246" s="58"/>
      <c r="H246" s="58"/>
      <c r="I246" s="58"/>
      <c r="J246" s="50"/>
      <c r="K246" s="50"/>
    </row>
    <row r="247" spans="2:9" ht="9.75" customHeight="1">
      <c r="B247" s="39"/>
      <c r="C247" s="58"/>
      <c r="D247" s="58"/>
      <c r="G247" s="39"/>
      <c r="I247" s="39"/>
    </row>
    <row r="248" spans="2:13" ht="30" customHeight="1">
      <c r="B248" s="45" t="s">
        <v>191</v>
      </c>
      <c r="C248" s="45" t="s">
        <v>192</v>
      </c>
      <c r="D248" s="45" t="s">
        <v>193</v>
      </c>
      <c r="E248" s="45" t="s">
        <v>194</v>
      </c>
      <c r="F248" s="45" t="s">
        <v>114</v>
      </c>
      <c r="G248" s="83"/>
      <c r="I248" s="39"/>
      <c r="L248" s="50"/>
      <c r="M248" s="50"/>
    </row>
    <row r="249" spans="2:9" s="211" customFormat="1" ht="26.25">
      <c r="B249" s="210" t="s">
        <v>195</v>
      </c>
      <c r="C249" s="210" t="s">
        <v>196</v>
      </c>
      <c r="D249" s="210" t="s">
        <v>197</v>
      </c>
      <c r="E249" s="210" t="s">
        <v>198</v>
      </c>
      <c r="F249" s="210" t="s">
        <v>199</v>
      </c>
      <c r="G249" s="213"/>
      <c r="I249" s="214"/>
    </row>
    <row r="250" spans="2:8" ht="26.25">
      <c r="B250" s="158"/>
      <c r="C250" s="186"/>
      <c r="D250" s="158"/>
      <c r="E250" s="160"/>
      <c r="F250" s="187">
        <f>C250*E250</f>
        <v>0</v>
      </c>
      <c r="G250" s="202"/>
      <c r="H250" s="162" t="s">
        <v>172</v>
      </c>
    </row>
    <row r="251" spans="2:8" ht="26.25">
      <c r="B251" s="158"/>
      <c r="C251" s="186"/>
      <c r="D251" s="158"/>
      <c r="E251" s="160"/>
      <c r="F251" s="187">
        <f aca="true" t="shared" si="7" ref="F251:F259">C251*E251</f>
        <v>0</v>
      </c>
      <c r="G251" s="202"/>
      <c r="H251" s="162" t="s">
        <v>172</v>
      </c>
    </row>
    <row r="252" spans="2:8" ht="26.25">
      <c r="B252" s="158"/>
      <c r="C252" s="186"/>
      <c r="D252" s="158"/>
      <c r="E252" s="160"/>
      <c r="F252" s="187">
        <f t="shared" si="7"/>
        <v>0</v>
      </c>
      <c r="G252" s="202"/>
      <c r="H252" s="162" t="s">
        <v>172</v>
      </c>
    </row>
    <row r="253" spans="2:8" ht="26.25">
      <c r="B253" s="158"/>
      <c r="C253" s="186"/>
      <c r="D253" s="158"/>
      <c r="E253" s="160"/>
      <c r="F253" s="187">
        <f t="shared" si="7"/>
        <v>0</v>
      </c>
      <c r="G253" s="202"/>
      <c r="H253" s="162" t="s">
        <v>172</v>
      </c>
    </row>
    <row r="254" spans="2:8" ht="26.25">
      <c r="B254" s="158"/>
      <c r="C254" s="186"/>
      <c r="D254" s="158"/>
      <c r="E254" s="160"/>
      <c r="F254" s="187">
        <f t="shared" si="7"/>
        <v>0</v>
      </c>
      <c r="G254" s="202"/>
      <c r="H254" s="162" t="s">
        <v>172</v>
      </c>
    </row>
    <row r="255" spans="2:8" ht="26.25">
      <c r="B255" s="158"/>
      <c r="C255" s="186"/>
      <c r="D255" s="158"/>
      <c r="E255" s="160"/>
      <c r="F255" s="187">
        <f t="shared" si="7"/>
        <v>0</v>
      </c>
      <c r="G255" s="202"/>
      <c r="H255" s="162" t="s">
        <v>172</v>
      </c>
    </row>
    <row r="256" spans="2:8" ht="26.25">
      <c r="B256" s="158"/>
      <c r="C256" s="186"/>
      <c r="D256" s="158"/>
      <c r="E256" s="160"/>
      <c r="F256" s="187">
        <f t="shared" si="7"/>
        <v>0</v>
      </c>
      <c r="G256" s="202"/>
      <c r="H256" s="162" t="s">
        <v>172</v>
      </c>
    </row>
    <row r="257" spans="2:8" ht="26.25">
      <c r="B257" s="158"/>
      <c r="C257" s="186"/>
      <c r="D257" s="158"/>
      <c r="E257" s="160"/>
      <c r="F257" s="187">
        <f t="shared" si="7"/>
        <v>0</v>
      </c>
      <c r="G257" s="202"/>
      <c r="H257" s="162" t="s">
        <v>172</v>
      </c>
    </row>
    <row r="258" spans="2:8" ht="26.25">
      <c r="B258" s="158"/>
      <c r="C258" s="186"/>
      <c r="D258" s="158"/>
      <c r="E258" s="160"/>
      <c r="F258" s="187">
        <f t="shared" si="7"/>
        <v>0</v>
      </c>
      <c r="G258" s="202"/>
      <c r="H258" s="162" t="s">
        <v>172</v>
      </c>
    </row>
    <row r="259" spans="2:8" ht="26.25" collapsed="1">
      <c r="B259" s="158"/>
      <c r="C259" s="186"/>
      <c r="D259" s="158"/>
      <c r="E259" s="160"/>
      <c r="F259" s="187">
        <f t="shared" si="7"/>
        <v>0</v>
      </c>
      <c r="G259" s="202"/>
      <c r="H259" s="162" t="s">
        <v>172</v>
      </c>
    </row>
    <row r="260" spans="2:8" ht="26.25" hidden="1" outlineLevel="1">
      <c r="B260" s="158"/>
      <c r="C260" s="186"/>
      <c r="D260" s="158"/>
      <c r="E260" s="160"/>
      <c r="F260" s="187">
        <f>C260*E260</f>
        <v>0</v>
      </c>
      <c r="G260" s="202"/>
      <c r="H260" s="162" t="s">
        <v>172</v>
      </c>
    </row>
    <row r="261" spans="2:8" ht="26.25" hidden="1" outlineLevel="1">
      <c r="B261" s="158"/>
      <c r="C261" s="186"/>
      <c r="D261" s="158"/>
      <c r="E261" s="160"/>
      <c r="F261" s="187">
        <f aca="true" t="shared" si="8" ref="F261:F269">C261*E261</f>
        <v>0</v>
      </c>
      <c r="G261" s="202"/>
      <c r="H261" s="162" t="s">
        <v>172</v>
      </c>
    </row>
    <row r="262" spans="2:8" ht="26.25" hidden="1" outlineLevel="1">
      <c r="B262" s="158"/>
      <c r="C262" s="186"/>
      <c r="D262" s="158"/>
      <c r="E262" s="160"/>
      <c r="F262" s="187">
        <f t="shared" si="8"/>
        <v>0</v>
      </c>
      <c r="G262" s="202"/>
      <c r="H262" s="162" t="s">
        <v>172</v>
      </c>
    </row>
    <row r="263" spans="2:8" ht="26.25" hidden="1" outlineLevel="1">
      <c r="B263" s="158"/>
      <c r="C263" s="186"/>
      <c r="D263" s="158"/>
      <c r="E263" s="160"/>
      <c r="F263" s="187">
        <f t="shared" si="8"/>
        <v>0</v>
      </c>
      <c r="G263" s="202"/>
      <c r="H263" s="162" t="s">
        <v>172</v>
      </c>
    </row>
    <row r="264" spans="2:8" ht="26.25" hidden="1" outlineLevel="1">
      <c r="B264" s="158"/>
      <c r="C264" s="186"/>
      <c r="D264" s="158"/>
      <c r="E264" s="160"/>
      <c r="F264" s="187">
        <f t="shared" si="8"/>
        <v>0</v>
      </c>
      <c r="G264" s="202"/>
      <c r="H264" s="162" t="s">
        <v>172</v>
      </c>
    </row>
    <row r="265" spans="2:8" ht="26.25" hidden="1" outlineLevel="1">
      <c r="B265" s="158"/>
      <c r="C265" s="186"/>
      <c r="D265" s="158"/>
      <c r="E265" s="160"/>
      <c r="F265" s="187">
        <f t="shared" si="8"/>
        <v>0</v>
      </c>
      <c r="G265" s="202"/>
      <c r="H265" s="162" t="s">
        <v>172</v>
      </c>
    </row>
    <row r="266" spans="2:8" ht="26.25" hidden="1" outlineLevel="1">
      <c r="B266" s="158"/>
      <c r="C266" s="186"/>
      <c r="D266" s="158"/>
      <c r="E266" s="160"/>
      <c r="F266" s="187">
        <f t="shared" si="8"/>
        <v>0</v>
      </c>
      <c r="G266" s="202"/>
      <c r="H266" s="162" t="s">
        <v>172</v>
      </c>
    </row>
    <row r="267" spans="2:8" ht="26.25" hidden="1" outlineLevel="1">
      <c r="B267" s="158"/>
      <c r="C267" s="186"/>
      <c r="D267" s="158"/>
      <c r="E267" s="160"/>
      <c r="F267" s="187">
        <f t="shared" si="8"/>
        <v>0</v>
      </c>
      <c r="G267" s="202"/>
      <c r="H267" s="162" t="s">
        <v>172</v>
      </c>
    </row>
    <row r="268" spans="2:8" ht="26.25" hidden="1" outlineLevel="1">
      <c r="B268" s="158"/>
      <c r="C268" s="186"/>
      <c r="D268" s="158"/>
      <c r="E268" s="160"/>
      <c r="F268" s="187">
        <f t="shared" si="8"/>
        <v>0</v>
      </c>
      <c r="G268" s="202"/>
      <c r="H268" s="162" t="s">
        <v>172</v>
      </c>
    </row>
    <row r="269" spans="2:8" ht="26.25">
      <c r="B269" s="158"/>
      <c r="C269" s="186"/>
      <c r="D269" s="158"/>
      <c r="E269" s="160"/>
      <c r="F269" s="187">
        <f t="shared" si="8"/>
        <v>0</v>
      </c>
      <c r="G269" s="202"/>
      <c r="H269" s="162" t="s">
        <v>172</v>
      </c>
    </row>
    <row r="270" spans="2:13" ht="24.75" customHeight="1">
      <c r="B270" s="51"/>
      <c r="C270" s="52"/>
      <c r="D270" s="52"/>
      <c r="E270" s="55"/>
      <c r="F270" s="106">
        <f>SUM(F250:F269)</f>
        <v>0</v>
      </c>
      <c r="G270" s="200"/>
      <c r="I270" s="39"/>
      <c r="M270" s="50"/>
    </row>
    <row r="271" spans="2:9" ht="15">
      <c r="B271" s="46" t="s">
        <v>200</v>
      </c>
      <c r="C271" s="39"/>
      <c r="D271" s="39"/>
      <c r="E271" s="39"/>
      <c r="F271" s="39"/>
      <c r="G271" s="39"/>
      <c r="I271" s="39"/>
    </row>
    <row r="272" spans="2:9" ht="9.75" customHeight="1">
      <c r="B272" s="39"/>
      <c r="C272" s="39"/>
      <c r="D272" s="39"/>
      <c r="F272" s="39"/>
      <c r="G272" s="39"/>
      <c r="I272" s="39"/>
    </row>
    <row r="273" spans="2:13" ht="30" customHeight="1">
      <c r="B273" s="45" t="s">
        <v>191</v>
      </c>
      <c r="C273" s="45" t="s">
        <v>109</v>
      </c>
      <c r="D273" s="45" t="s">
        <v>113</v>
      </c>
      <c r="E273" s="45" t="s">
        <v>194</v>
      </c>
      <c r="F273" s="45" t="s">
        <v>114</v>
      </c>
      <c r="G273" s="83"/>
      <c r="I273" s="39"/>
      <c r="L273" s="50"/>
      <c r="M273" s="50"/>
    </row>
    <row r="274" spans="2:9" s="211" customFormat="1" ht="39.75" customHeight="1">
      <c r="B274" s="210" t="s">
        <v>201</v>
      </c>
      <c r="C274" s="210" t="s">
        <v>202</v>
      </c>
      <c r="D274" s="210" t="s">
        <v>203</v>
      </c>
      <c r="E274" s="230" t="s">
        <v>233</v>
      </c>
      <c r="F274" s="210" t="s">
        <v>204</v>
      </c>
      <c r="G274" s="213"/>
      <c r="I274" s="214"/>
    </row>
    <row r="275" spans="2:9" ht="26.25">
      <c r="B275" s="158"/>
      <c r="C275" s="186"/>
      <c r="D275" s="158"/>
      <c r="E275" s="188"/>
      <c r="F275" s="187">
        <f>C275*E275</f>
        <v>0</v>
      </c>
      <c r="G275" s="202"/>
      <c r="H275" s="162" t="s">
        <v>172</v>
      </c>
      <c r="I275" s="39"/>
    </row>
    <row r="276" spans="2:9" ht="26.25">
      <c r="B276" s="158"/>
      <c r="C276" s="186"/>
      <c r="D276" s="158"/>
      <c r="E276" s="188"/>
      <c r="F276" s="187">
        <f aca="true" t="shared" si="9" ref="F276:F284">C276*E276</f>
        <v>0</v>
      </c>
      <c r="G276" s="202"/>
      <c r="H276" s="162" t="s">
        <v>172</v>
      </c>
      <c r="I276" s="39"/>
    </row>
    <row r="277" spans="2:9" ht="26.25">
      <c r="B277" s="158"/>
      <c r="C277" s="186"/>
      <c r="D277" s="158"/>
      <c r="E277" s="188"/>
      <c r="F277" s="187">
        <f t="shared" si="9"/>
        <v>0</v>
      </c>
      <c r="G277" s="202"/>
      <c r="H277" s="162" t="s">
        <v>172</v>
      </c>
      <c r="I277" s="39"/>
    </row>
    <row r="278" spans="2:9" ht="26.25">
      <c r="B278" s="158"/>
      <c r="C278" s="186"/>
      <c r="D278" s="158"/>
      <c r="E278" s="188"/>
      <c r="F278" s="187">
        <f t="shared" si="9"/>
        <v>0</v>
      </c>
      <c r="G278" s="202"/>
      <c r="H278" s="162" t="s">
        <v>172</v>
      </c>
      <c r="I278" s="39"/>
    </row>
    <row r="279" spans="2:9" ht="26.25">
      <c r="B279" s="158"/>
      <c r="C279" s="186"/>
      <c r="D279" s="158"/>
      <c r="E279" s="188"/>
      <c r="F279" s="187">
        <f t="shared" si="9"/>
        <v>0</v>
      </c>
      <c r="G279" s="202"/>
      <c r="H279" s="162" t="s">
        <v>172</v>
      </c>
      <c r="I279" s="39"/>
    </row>
    <row r="280" spans="2:9" s="189" customFormat="1" ht="26.25">
      <c r="B280" s="158"/>
      <c r="C280" s="186"/>
      <c r="D280" s="158"/>
      <c r="E280" s="188"/>
      <c r="F280" s="187">
        <f t="shared" si="9"/>
        <v>0</v>
      </c>
      <c r="G280" s="202"/>
      <c r="H280" s="162" t="s">
        <v>172</v>
      </c>
      <c r="I280" s="190"/>
    </row>
    <row r="281" spans="2:9" s="189" customFormat="1" ht="26.25">
      <c r="B281" s="158"/>
      <c r="C281" s="186"/>
      <c r="D281" s="158"/>
      <c r="E281" s="188"/>
      <c r="F281" s="187">
        <f t="shared" si="9"/>
        <v>0</v>
      </c>
      <c r="G281" s="202"/>
      <c r="H281" s="162" t="s">
        <v>172</v>
      </c>
      <c r="I281" s="190"/>
    </row>
    <row r="282" spans="2:9" ht="26.25">
      <c r="B282" s="158"/>
      <c r="C282" s="186"/>
      <c r="D282" s="158"/>
      <c r="E282" s="188"/>
      <c r="F282" s="187">
        <f t="shared" si="9"/>
        <v>0</v>
      </c>
      <c r="G282" s="202"/>
      <c r="H282" s="162" t="s">
        <v>172</v>
      </c>
      <c r="I282" s="39"/>
    </row>
    <row r="283" spans="2:9" ht="26.25">
      <c r="B283" s="158"/>
      <c r="C283" s="186"/>
      <c r="D283" s="158"/>
      <c r="E283" s="188"/>
      <c r="F283" s="187">
        <f t="shared" si="9"/>
        <v>0</v>
      </c>
      <c r="G283" s="202"/>
      <c r="H283" s="162" t="s">
        <v>172</v>
      </c>
      <c r="I283" s="39"/>
    </row>
    <row r="284" spans="2:9" ht="26.25" collapsed="1">
      <c r="B284" s="158"/>
      <c r="C284" s="186"/>
      <c r="D284" s="158"/>
      <c r="E284" s="188"/>
      <c r="F284" s="187">
        <f t="shared" si="9"/>
        <v>0</v>
      </c>
      <c r="G284" s="202"/>
      <c r="H284" s="162" t="s">
        <v>172</v>
      </c>
      <c r="I284" s="39"/>
    </row>
    <row r="285" spans="2:9" ht="26.25" hidden="1" outlineLevel="1">
      <c r="B285" s="158"/>
      <c r="C285" s="186"/>
      <c r="D285" s="158"/>
      <c r="E285" s="188"/>
      <c r="F285" s="187">
        <f>C285*E285</f>
        <v>0</v>
      </c>
      <c r="G285" s="202"/>
      <c r="H285" s="162" t="s">
        <v>172</v>
      </c>
      <c r="I285" s="39"/>
    </row>
    <row r="286" spans="2:9" ht="26.25" hidden="1" outlineLevel="1">
      <c r="B286" s="158"/>
      <c r="C286" s="186"/>
      <c r="D286" s="158"/>
      <c r="E286" s="188"/>
      <c r="F286" s="187">
        <f aca="true" t="shared" si="10" ref="F286:F294">C286*E286</f>
        <v>0</v>
      </c>
      <c r="G286" s="202"/>
      <c r="H286" s="162" t="s">
        <v>172</v>
      </c>
      <c r="I286" s="39"/>
    </row>
    <row r="287" spans="2:9" ht="26.25" hidden="1" outlineLevel="1">
      <c r="B287" s="158"/>
      <c r="C287" s="186"/>
      <c r="D287" s="158"/>
      <c r="E287" s="188"/>
      <c r="F287" s="187">
        <f t="shared" si="10"/>
        <v>0</v>
      </c>
      <c r="G287" s="202"/>
      <c r="H287" s="162" t="s">
        <v>172</v>
      </c>
      <c r="I287" s="39"/>
    </row>
    <row r="288" spans="2:9" ht="26.25" hidden="1" outlineLevel="1">
      <c r="B288" s="158"/>
      <c r="C288" s="186"/>
      <c r="D288" s="158"/>
      <c r="E288" s="188"/>
      <c r="F288" s="187">
        <f t="shared" si="10"/>
        <v>0</v>
      </c>
      <c r="G288" s="202"/>
      <c r="H288" s="162" t="s">
        <v>172</v>
      </c>
      <c r="I288" s="39"/>
    </row>
    <row r="289" spans="2:9" ht="26.25" hidden="1" outlineLevel="1">
      <c r="B289" s="158"/>
      <c r="C289" s="186"/>
      <c r="D289" s="158"/>
      <c r="E289" s="188"/>
      <c r="F289" s="187">
        <f t="shared" si="10"/>
        <v>0</v>
      </c>
      <c r="G289" s="202"/>
      <c r="H289" s="162" t="s">
        <v>172</v>
      </c>
      <c r="I289" s="39"/>
    </row>
    <row r="290" spans="2:9" s="189" customFormat="1" ht="26.25" hidden="1" outlineLevel="1">
      <c r="B290" s="158"/>
      <c r="C290" s="186"/>
      <c r="D290" s="158"/>
      <c r="E290" s="188"/>
      <c r="F290" s="187">
        <f t="shared" si="10"/>
        <v>0</v>
      </c>
      <c r="G290" s="202"/>
      <c r="H290" s="162" t="s">
        <v>172</v>
      </c>
      <c r="I290" s="190"/>
    </row>
    <row r="291" spans="2:9" s="189" customFormat="1" ht="26.25" hidden="1" outlineLevel="1">
      <c r="B291" s="158"/>
      <c r="C291" s="186"/>
      <c r="D291" s="158"/>
      <c r="E291" s="188"/>
      <c r="F291" s="187">
        <f t="shared" si="10"/>
        <v>0</v>
      </c>
      <c r="G291" s="202"/>
      <c r="H291" s="162" t="s">
        <v>172</v>
      </c>
      <c r="I291" s="190"/>
    </row>
    <row r="292" spans="2:9" ht="26.25" hidden="1" outlineLevel="1">
      <c r="B292" s="158"/>
      <c r="C292" s="186"/>
      <c r="D292" s="158"/>
      <c r="E292" s="188"/>
      <c r="F292" s="187">
        <f t="shared" si="10"/>
        <v>0</v>
      </c>
      <c r="G292" s="202"/>
      <c r="H292" s="162" t="s">
        <v>172</v>
      </c>
      <c r="I292" s="39"/>
    </row>
    <row r="293" spans="2:9" ht="26.25" hidden="1" outlineLevel="1">
      <c r="B293" s="158"/>
      <c r="C293" s="186"/>
      <c r="D293" s="158"/>
      <c r="E293" s="188"/>
      <c r="F293" s="187">
        <f t="shared" si="10"/>
        <v>0</v>
      </c>
      <c r="G293" s="202"/>
      <c r="H293" s="162" t="s">
        <v>172</v>
      </c>
      <c r="I293" s="39"/>
    </row>
    <row r="294" spans="2:9" ht="26.25">
      <c r="B294" s="158"/>
      <c r="C294" s="186"/>
      <c r="D294" s="158"/>
      <c r="E294" s="188"/>
      <c r="F294" s="187">
        <f t="shared" si="10"/>
        <v>0</v>
      </c>
      <c r="G294" s="202"/>
      <c r="H294" s="162" t="s">
        <v>172</v>
      </c>
      <c r="I294" s="39"/>
    </row>
    <row r="295" spans="2:9" ht="24.75" customHeight="1">
      <c r="B295" s="51"/>
      <c r="C295" s="52"/>
      <c r="D295" s="52"/>
      <c r="F295" s="106">
        <f>SUM(F275:F294)</f>
        <v>0</v>
      </c>
      <c r="G295" s="200"/>
      <c r="H295" s="39"/>
      <c r="I295" s="39"/>
    </row>
    <row r="296" spans="2:9" ht="24.75" customHeight="1" hidden="1">
      <c r="B296" s="51"/>
      <c r="C296" s="52"/>
      <c r="D296" s="191">
        <f>SUM(F57:H57,G102,E108,G154,G199,D245:F245,F270,F295)</f>
        <v>0</v>
      </c>
      <c r="F296" s="118"/>
      <c r="G296" s="118"/>
      <c r="H296" s="39"/>
      <c r="I296" s="39"/>
    </row>
    <row r="297" spans="2:9" ht="14.25" customHeight="1">
      <c r="B297" s="46" t="s">
        <v>205</v>
      </c>
      <c r="C297" s="39"/>
      <c r="D297" s="39"/>
      <c r="E297" s="39"/>
      <c r="F297" s="39"/>
      <c r="G297" s="39"/>
      <c r="H297" s="39"/>
      <c r="I297" s="39"/>
    </row>
    <row r="298" spans="2:7" ht="15">
      <c r="B298" s="192" t="s">
        <v>206</v>
      </c>
      <c r="C298" s="39"/>
      <c r="D298" s="39"/>
      <c r="G298" s="39"/>
    </row>
    <row r="299" spans="2:7" ht="27" customHeight="1">
      <c r="B299" s="193" t="str">
        <f>IF($D$296&lt;=50000,"Montant total des dépenses éligibles inférieur à 50 000€ - ce tableau ne doit pas être rempli",IF($D$296&gt;50000,"Montant total des dépenses éligibles supérieur à 50 000€ - ce tableau doit être rempli"))</f>
        <v>Montant total des dépenses éligibles inférieur à 50 000€ - ce tableau ne doit pas être rempli</v>
      </c>
      <c r="G299" s="39"/>
    </row>
    <row r="300" spans="2:7" ht="30" customHeight="1">
      <c r="B300" s="45" t="s">
        <v>207</v>
      </c>
      <c r="C300" s="45" t="s">
        <v>108</v>
      </c>
      <c r="D300" s="45" t="s">
        <v>227</v>
      </c>
      <c r="G300" s="39"/>
    </row>
    <row r="301" spans="2:7" s="211" customFormat="1" ht="24.75" customHeight="1">
      <c r="B301" s="210" t="s">
        <v>208</v>
      </c>
      <c r="C301" s="210" t="s">
        <v>209</v>
      </c>
      <c r="D301" s="210" t="s">
        <v>210</v>
      </c>
      <c r="G301" s="214"/>
    </row>
    <row r="302" spans="2:7" ht="26.25">
      <c r="B302" s="157"/>
      <c r="C302" s="157"/>
      <c r="D302" s="129"/>
      <c r="E302" s="162" t="s">
        <v>172</v>
      </c>
      <c r="G302" s="39"/>
    </row>
    <row r="303" spans="2:7" ht="26.25">
      <c r="B303" s="157"/>
      <c r="C303" s="157"/>
      <c r="D303" s="129"/>
      <c r="E303" s="162" t="s">
        <v>172</v>
      </c>
      <c r="G303" s="39"/>
    </row>
    <row r="304" spans="2:7" ht="26.25">
      <c r="B304" s="157"/>
      <c r="C304" s="157"/>
      <c r="D304" s="129"/>
      <c r="E304" s="162" t="s">
        <v>172</v>
      </c>
      <c r="G304" s="39"/>
    </row>
    <row r="305" spans="2:7" ht="26.25">
      <c r="B305" s="157"/>
      <c r="C305" s="157"/>
      <c r="D305" s="129"/>
      <c r="E305" s="162" t="s">
        <v>172</v>
      </c>
      <c r="G305" s="39"/>
    </row>
    <row r="306" spans="2:7" ht="26.25">
      <c r="B306" s="157"/>
      <c r="C306" s="157"/>
      <c r="D306" s="129"/>
      <c r="E306" s="162" t="s">
        <v>172</v>
      </c>
      <c r="G306" s="39"/>
    </row>
    <row r="307" spans="2:7" ht="26.25">
      <c r="B307" s="157"/>
      <c r="C307" s="157"/>
      <c r="D307" s="129"/>
      <c r="E307" s="162" t="s">
        <v>172</v>
      </c>
      <c r="G307" s="39"/>
    </row>
    <row r="308" spans="2:7" ht="26.25">
      <c r="B308" s="157"/>
      <c r="C308" s="157"/>
      <c r="D308" s="129"/>
      <c r="E308" s="162" t="s">
        <v>172</v>
      </c>
      <c r="G308" s="39"/>
    </row>
    <row r="309" spans="2:7" ht="26.25">
      <c r="B309" s="157"/>
      <c r="C309" s="157"/>
      <c r="D309" s="129"/>
      <c r="E309" s="162" t="s">
        <v>172</v>
      </c>
      <c r="G309" s="39"/>
    </row>
    <row r="310" spans="2:7" ht="26.25">
      <c r="B310" s="157"/>
      <c r="C310" s="157"/>
      <c r="D310" s="129"/>
      <c r="E310" s="162" t="s">
        <v>172</v>
      </c>
      <c r="G310" s="39"/>
    </row>
    <row r="311" spans="2:5" s="39" customFormat="1" ht="26.25" collapsed="1">
      <c r="B311" s="157"/>
      <c r="C311" s="157"/>
      <c r="D311" s="129"/>
      <c r="E311" s="162" t="s">
        <v>172</v>
      </c>
    </row>
    <row r="312" spans="2:5" s="39" customFormat="1" ht="26.25" hidden="1" outlineLevel="1">
      <c r="B312" s="157"/>
      <c r="C312" s="157"/>
      <c r="D312" s="129"/>
      <c r="E312" s="162" t="s">
        <v>172</v>
      </c>
    </row>
    <row r="313" spans="2:7" ht="26.25" hidden="1" outlineLevel="1">
      <c r="B313" s="157"/>
      <c r="C313" s="157"/>
      <c r="D313" s="129"/>
      <c r="E313" s="162" t="s">
        <v>172</v>
      </c>
      <c r="G313" s="39"/>
    </row>
    <row r="314" spans="2:7" ht="26.25" hidden="1" outlineLevel="1">
      <c r="B314" s="157"/>
      <c r="C314" s="157"/>
      <c r="D314" s="129"/>
      <c r="E314" s="162" t="s">
        <v>172</v>
      </c>
      <c r="G314" s="39"/>
    </row>
    <row r="315" spans="2:7" ht="26.25" hidden="1" outlineLevel="1">
      <c r="B315" s="157"/>
      <c r="C315" s="157"/>
      <c r="D315" s="129"/>
      <c r="E315" s="162" t="s">
        <v>172</v>
      </c>
      <c r="G315" s="39"/>
    </row>
    <row r="316" spans="2:7" ht="26.25" hidden="1" outlineLevel="1">
      <c r="B316" s="157"/>
      <c r="C316" s="157"/>
      <c r="D316" s="129"/>
      <c r="E316" s="162" t="s">
        <v>172</v>
      </c>
      <c r="G316" s="39"/>
    </row>
    <row r="317" spans="2:7" ht="26.25" hidden="1" outlineLevel="1">
      <c r="B317" s="157"/>
      <c r="C317" s="157"/>
      <c r="D317" s="129"/>
      <c r="E317" s="162" t="s">
        <v>172</v>
      </c>
      <c r="G317" s="39"/>
    </row>
    <row r="318" spans="2:7" ht="26.25" hidden="1" outlineLevel="1">
      <c r="B318" s="157"/>
      <c r="C318" s="157"/>
      <c r="D318" s="129"/>
      <c r="E318" s="162" t="s">
        <v>172</v>
      </c>
      <c r="G318" s="39"/>
    </row>
    <row r="319" spans="2:7" ht="26.25" hidden="1" outlineLevel="1">
      <c r="B319" s="157"/>
      <c r="C319" s="157"/>
      <c r="D319" s="129"/>
      <c r="E319" s="162" t="s">
        <v>172</v>
      </c>
      <c r="G319" s="39"/>
    </row>
    <row r="320" spans="2:5" s="39" customFormat="1" ht="26.25" hidden="1" outlineLevel="1">
      <c r="B320" s="157"/>
      <c r="C320" s="157"/>
      <c r="D320" s="129"/>
      <c r="E320" s="162" t="s">
        <v>172</v>
      </c>
    </row>
    <row r="321" spans="2:5" s="39" customFormat="1" ht="26.25">
      <c r="B321" s="157"/>
      <c r="C321" s="157"/>
      <c r="D321" s="129"/>
      <c r="E321" s="162" t="s">
        <v>172</v>
      </c>
    </row>
    <row r="322" spans="3:4" ht="24.75" customHeight="1">
      <c r="C322" s="194"/>
      <c r="D322" s="106">
        <f>SUM(D302:D321)</f>
        <v>0</v>
      </c>
    </row>
    <row r="323" spans="2:9" ht="14.25" customHeight="1">
      <c r="B323" s="46" t="s">
        <v>211</v>
      </c>
      <c r="C323" s="39"/>
      <c r="D323" s="39"/>
      <c r="E323" s="39"/>
      <c r="F323" s="39"/>
      <c r="G323" s="39"/>
      <c r="H323" s="39"/>
      <c r="I323" s="39"/>
    </row>
    <row r="324" spans="2:4" ht="15">
      <c r="B324" s="192" t="s">
        <v>212</v>
      </c>
      <c r="C324" s="39"/>
      <c r="D324" s="39"/>
    </row>
    <row r="325" ht="24.75" customHeight="1">
      <c r="B325" s="193" t="str">
        <f>IF($D$296&lt;=1000000,"Montant total des dépenses éligibles inférieur à 1 000 000€ - ce tableau ne doit pas être rempli",IF($D$296&gt;1000000,"Montant total des dépenses éligibles supérieur à 1 000 000€ - ce tableau doit être rempli"))</f>
        <v>Montant total des dépenses éligibles inférieur à 1 000 000€ - ce tableau ne doit pas être rempli</v>
      </c>
    </row>
    <row r="326" spans="2:4" ht="30" customHeight="1">
      <c r="B326" s="45" t="s">
        <v>207</v>
      </c>
      <c r="C326" s="45" t="s">
        <v>108</v>
      </c>
      <c r="D326" s="45" t="s">
        <v>227</v>
      </c>
    </row>
    <row r="327" spans="2:4" s="211" customFormat="1" ht="24.75" customHeight="1">
      <c r="B327" s="210" t="s">
        <v>208</v>
      </c>
      <c r="C327" s="210" t="s">
        <v>209</v>
      </c>
      <c r="D327" s="210" t="s">
        <v>210</v>
      </c>
    </row>
    <row r="328" spans="2:5" ht="26.25">
      <c r="B328" s="157"/>
      <c r="C328" s="157"/>
      <c r="D328" s="129"/>
      <c r="E328" s="162" t="s">
        <v>172</v>
      </c>
    </row>
    <row r="329" spans="2:5" ht="26.25">
      <c r="B329" s="157"/>
      <c r="C329" s="157"/>
      <c r="D329" s="129"/>
      <c r="E329" s="162" t="s">
        <v>172</v>
      </c>
    </row>
    <row r="330" spans="2:5" ht="26.25">
      <c r="B330" s="157"/>
      <c r="C330" s="157"/>
      <c r="D330" s="129"/>
      <c r="E330" s="162" t="s">
        <v>172</v>
      </c>
    </row>
    <row r="331" spans="2:5" s="39" customFormat="1" ht="26.25">
      <c r="B331" s="157"/>
      <c r="C331" s="157"/>
      <c r="D331" s="129"/>
      <c r="E331" s="162" t="s">
        <v>172</v>
      </c>
    </row>
    <row r="332" spans="2:5" ht="26.25">
      <c r="B332" s="157"/>
      <c r="C332" s="157"/>
      <c r="D332" s="129"/>
      <c r="E332" s="162" t="s">
        <v>172</v>
      </c>
    </row>
    <row r="333" spans="2:5" ht="26.25">
      <c r="B333" s="157"/>
      <c r="C333" s="157"/>
      <c r="D333" s="129"/>
      <c r="E333" s="162" t="s">
        <v>172</v>
      </c>
    </row>
    <row r="334" spans="2:5" ht="26.25">
      <c r="B334" s="157"/>
      <c r="C334" s="157"/>
      <c r="D334" s="129"/>
      <c r="E334" s="162" t="s">
        <v>172</v>
      </c>
    </row>
    <row r="335" spans="2:5" s="39" customFormat="1" ht="26.25">
      <c r="B335" s="157"/>
      <c r="C335" s="157"/>
      <c r="D335" s="129"/>
      <c r="E335" s="162" t="s">
        <v>172</v>
      </c>
    </row>
    <row r="336" spans="2:5" ht="26.25">
      <c r="B336" s="157"/>
      <c r="C336" s="157"/>
      <c r="D336" s="129"/>
      <c r="E336" s="162" t="s">
        <v>172</v>
      </c>
    </row>
    <row r="337" spans="2:5" ht="26.25" collapsed="1">
      <c r="B337" s="157"/>
      <c r="C337" s="157"/>
      <c r="D337" s="129"/>
      <c r="E337" s="162" t="s">
        <v>172</v>
      </c>
    </row>
    <row r="338" spans="2:5" ht="26.25" hidden="1" outlineLevel="1">
      <c r="B338" s="157"/>
      <c r="C338" s="157"/>
      <c r="D338" s="129"/>
      <c r="E338" s="162" t="s">
        <v>172</v>
      </c>
    </row>
    <row r="339" spans="2:5" s="39" customFormat="1" ht="26.25" hidden="1" outlineLevel="1">
      <c r="B339" s="157"/>
      <c r="C339" s="157"/>
      <c r="D339" s="129"/>
      <c r="E339" s="162" t="s">
        <v>172</v>
      </c>
    </row>
    <row r="340" spans="2:5" ht="26.25" hidden="1" outlineLevel="1">
      <c r="B340" s="157"/>
      <c r="C340" s="157"/>
      <c r="D340" s="129"/>
      <c r="E340" s="162" t="s">
        <v>172</v>
      </c>
    </row>
    <row r="341" spans="2:5" ht="26.25" hidden="1" outlineLevel="1">
      <c r="B341" s="157"/>
      <c r="C341" s="157"/>
      <c r="D341" s="129"/>
      <c r="E341" s="162" t="s">
        <v>172</v>
      </c>
    </row>
    <row r="342" spans="2:5" ht="26.25" hidden="1" outlineLevel="1">
      <c r="B342" s="157"/>
      <c r="C342" s="157"/>
      <c r="D342" s="129"/>
      <c r="E342" s="162" t="s">
        <v>172</v>
      </c>
    </row>
    <row r="343" spans="2:5" s="39" customFormat="1" ht="26.25" hidden="1" outlineLevel="1">
      <c r="B343" s="157"/>
      <c r="C343" s="157"/>
      <c r="D343" s="129"/>
      <c r="E343" s="162" t="s">
        <v>172</v>
      </c>
    </row>
    <row r="344" spans="2:5" ht="26.25" hidden="1" outlineLevel="1">
      <c r="B344" s="157"/>
      <c r="C344" s="157"/>
      <c r="D344" s="129"/>
      <c r="E344" s="162" t="s">
        <v>172</v>
      </c>
    </row>
    <row r="345" spans="2:5" ht="26.25" hidden="1" outlineLevel="1">
      <c r="B345" s="157"/>
      <c r="C345" s="157"/>
      <c r="D345" s="129"/>
      <c r="E345" s="162" t="s">
        <v>172</v>
      </c>
    </row>
    <row r="346" spans="2:5" ht="26.25" hidden="1" outlineLevel="1">
      <c r="B346" s="157"/>
      <c r="C346" s="157"/>
      <c r="D346" s="129"/>
      <c r="E346" s="162" t="s">
        <v>172</v>
      </c>
    </row>
    <row r="347" spans="2:5" s="39" customFormat="1" ht="26.25">
      <c r="B347" s="157"/>
      <c r="C347" s="157"/>
      <c r="D347" s="129"/>
      <c r="E347" s="162" t="s">
        <v>172</v>
      </c>
    </row>
    <row r="348" spans="3:4" ht="24.75" customHeight="1">
      <c r="C348" s="194"/>
      <c r="D348" s="106">
        <f>SUM(D328:D347)</f>
        <v>0</v>
      </c>
    </row>
    <row r="349" ht="35.25" customHeight="1" thickBot="1"/>
    <row r="350" spans="4:7" ht="29.25" customHeight="1" thickBot="1">
      <c r="D350" s="420" t="s">
        <v>146</v>
      </c>
      <c r="E350" s="421"/>
      <c r="F350" s="89">
        <f>D296-D322-D348</f>
        <v>0</v>
      </c>
      <c r="G350" s="205"/>
    </row>
    <row r="351" ht="12.75" customHeight="1"/>
    <row r="352" ht="24.75" customHeight="1"/>
  </sheetData>
  <sheetProtection password="C47B" sheet="1" objects="1" scenarios="1"/>
  <mergeCells count="9">
    <mergeCell ref="B7:E7"/>
    <mergeCell ref="B10:E10"/>
    <mergeCell ref="D350:E350"/>
    <mergeCell ref="C105:D105"/>
    <mergeCell ref="C108:D108"/>
    <mergeCell ref="C8:E8"/>
    <mergeCell ref="C11:E11"/>
    <mergeCell ref="G16:H16"/>
    <mergeCell ref="E204:F204"/>
  </mergeCells>
  <conditionalFormatting sqref="G17:G56 E205:E244">
    <cfRule type="expression" priority="1" dxfId="16" stopIfTrue="1">
      <formula>ISBLANK(D17)</formula>
    </cfRule>
  </conditionalFormatting>
  <conditionalFormatting sqref="F17:F56 D205:D244">
    <cfRule type="expression" priority="2" dxfId="16" stopIfTrue="1">
      <formula>ISBLANK(E17)</formula>
    </cfRule>
  </conditionalFormatting>
  <conditionalFormatting sqref="H17:H56 F205:F244">
    <cfRule type="expression" priority="3" dxfId="16" stopIfTrue="1">
      <formula>ISBLANK(D17)</formula>
    </cfRule>
  </conditionalFormatting>
  <conditionalFormatting sqref="D328:D347">
    <cfRule type="expression" priority="4" dxfId="16" stopIfTrue="1">
      <formula>$D$296&gt;1000000</formula>
    </cfRule>
  </conditionalFormatting>
  <conditionalFormatting sqref="D302:D321">
    <cfRule type="expression" priority="5" dxfId="16" stopIfTrue="1">
      <formula>$D$296&gt;50000</formula>
    </cfRule>
  </conditionalFormatting>
  <dataValidations count="14">
    <dataValidation type="decimal" operator="greaterThanOrEqual" allowBlank="1" showInputMessage="1" showErrorMessage="1" error="Pour une seule dépense, ne renseigner que le montant HT ou le montant présenté si la TVA est récupérée (totalement ou partiellement)" sqref="G17:G56 E205:E244">
      <formula1>ISBLANK(F17)</formula1>
    </dataValidation>
    <dataValidation type="custom" operator="greaterThanOrEqual" allowBlank="1" showInputMessage="1" showErrorMessage="1" error="Pour une seule dépense, ne renseigner que le montant HT ou le montant présenté si la TVA est récupérée (totalement ou partiellement)" sqref="F18:F56 D206:D244">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7:H56 F205:F244">
      <formula1>ISBLANK(F17)</formula1>
    </dataValidation>
    <dataValidation operator="greaterThan" allowBlank="1" showInputMessage="1" showErrorMessage="1" sqref="G62:G101 G114:G153 G159:G198"/>
    <dataValidation type="decimal" allowBlank="1" showInputMessage="1" showErrorMessage="1" errorTitle="Format invalide" error="Vous devez renseigner une valeur numériqe." sqref="E62:E101 F159:F198 F114:F153">
      <formula1>0</formula1>
      <formula2>10000000</formula2>
    </dataValidation>
    <dataValidation type="decimal" operator="greaterThanOrEqual" allowBlank="1" showInputMessage="1" showErrorMessage="1" error="Pour une seule dépense, ne renseigner que le montant HT ou le montant présenté si la TVA est récupérée (totalement ou partiellement)" sqref="F17 D205">
      <formula1>ISBLANK(G17)</formula1>
    </dataValidation>
    <dataValidation type="custom" operator="greaterThanOrEqual" allowBlank="1" showInputMessage="1" showErrorMessage="1" error="Le montant total des dépenses éligibles est inférieur à 50 000 €. Les recettes générées par l'opération n'ont pas à être renseignées. " sqref="D302:D321">
      <formula1>$D$296&gt;50000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328:D347">
      <formula1>$D$296&gt;100000</formula1>
    </dataValidation>
    <dataValidation type="list" allowBlank="1" showInputMessage="1" showErrorMessage="1" sqref="D250:D269">
      <formula1>"jours,heures"</formula1>
    </dataValidation>
    <dataValidation type="decimal" operator="greaterThanOrEqual" allowBlank="1" showInputMessage="1" showErrorMessage="1" sqref="C250:C269 E250:G269 E275:G294 C275:C294">
      <formula1>0</formula1>
    </dataValidation>
    <dataValidation type="list" allowBlank="1" showInputMessage="1" showErrorMessage="1" sqref="B17:B56">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 type="decimal" operator="greaterThan" allowBlank="1" showInputMessage="1" showErrorMessage="1" sqref="F62:F101">
      <formula1>0</formula1>
    </dataValidation>
    <dataValidation type="list" allowBlank="1" showInputMessage="1" showErrorMessage="1" sqref="B114:B153">
      <formula1>"Frais de restauration,Frais de logement,Frais de mission à l'étranger (UE)"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17" r:id="rId2"/>
  <headerFooter>
    <oddFooter>&amp;L&amp;"Calibri,Italique"&amp;8Annexes techniques - Mesure 62.b&amp;R&amp;"Calibri,Italique"&amp;8V1.2 novembre 2017</oddFooter>
  </headerFooter>
  <rowBreaks count="1" manualBreakCount="1">
    <brk id="102" min="1" max="7" man="1"/>
  </rowBreaks>
  <legacyDrawing r:id="rId1"/>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82"/>
  <sheetViews>
    <sheetView showGridLines="0" view="pageBreakPreview" zoomScale="115" zoomScaleNormal="85" zoomScaleSheetLayoutView="115" zoomScalePageLayoutView="10" workbookViewId="0" topLeftCell="B7">
      <selection activeCell="C7" sqref="C7"/>
    </sheetView>
  </sheetViews>
  <sheetFormatPr defaultColWidth="101.421875" defaultRowHeight="15"/>
  <cols>
    <col min="1" max="1" width="7.7109375" style="8" customWidth="1"/>
    <col min="2" max="2" width="56.7109375" style="7" customWidth="1"/>
    <col min="3" max="3" width="29.7109375" style="7" customWidth="1"/>
    <col min="4" max="4" width="26.421875" style="7" customWidth="1"/>
    <col min="5" max="5" width="20.8515625" style="8" customWidth="1"/>
    <col min="6" max="6" width="33.28125" style="8" customWidth="1"/>
    <col min="7" max="7" width="19.140625" style="8" customWidth="1"/>
    <col min="8" max="8" width="11.00390625" style="8" customWidth="1"/>
    <col min="9" max="16384" width="101.421875" style="8" customWidth="1"/>
  </cols>
  <sheetData>
    <row r="1" spans="2:4" ht="30">
      <c r="B1" s="40" t="s">
        <v>136</v>
      </c>
      <c r="C1" s="40"/>
      <c r="D1" s="41"/>
    </row>
    <row r="2" spans="2:4" ht="17.25">
      <c r="B2" s="10" t="s">
        <v>140</v>
      </c>
      <c r="C2" s="41"/>
      <c r="D2" s="10"/>
    </row>
    <row r="3" spans="2:4" s="36" customFormat="1" ht="18" customHeight="1">
      <c r="B3" s="123" t="str">
        <f>'ANXE-1-DEPENSES PREVI'!B3</f>
        <v>Mesure n°62.1.b - Mise en œuvre de stratégies de développement local mené par les acteurs locaux</v>
      </c>
      <c r="C3" s="438"/>
      <c r="D3" s="439"/>
    </row>
    <row r="4" spans="1:9" ht="14.25">
      <c r="A4" s="2"/>
      <c r="B4" s="316" t="str">
        <f>'ANXE-1-DEPENSES PREVI'!B4</f>
        <v>version 1.2 - novembre 2017</v>
      </c>
      <c r="C4" s="41"/>
      <c r="D4" s="8"/>
      <c r="I4" s="19"/>
    </row>
    <row r="5" spans="2:4" s="23" customFormat="1" ht="42.75" customHeight="1">
      <c r="B5" s="43" t="s">
        <v>237</v>
      </c>
      <c r="C5" s="31"/>
      <c r="D5" s="69"/>
    </row>
    <row r="6" spans="2:6" s="23" customFormat="1" ht="42.75" customHeight="1">
      <c r="B6" s="446" t="s">
        <v>164</v>
      </c>
      <c r="C6" s="446"/>
      <c r="D6" s="446"/>
      <c r="E6" s="446"/>
      <c r="F6" s="22"/>
    </row>
    <row r="7" spans="2:6" s="23" customFormat="1" ht="24.75" customHeight="1">
      <c r="B7" s="121" t="s">
        <v>139</v>
      </c>
      <c r="C7" s="440" t="str">
        <f>IF('ANXE-1-DEPENSES PREVI'!$C$8=0,"Veuillez renseigner cette information à l'annexe 1",'ANXE-1-DEPENSES PREVI'!$C$8)</f>
        <v>Veuillez renseigner cette information à l'annexe 1</v>
      </c>
      <c r="D7" s="441"/>
      <c r="E7" s="442"/>
      <c r="F7" s="22"/>
    </row>
    <row r="8" spans="2:6" s="23" customFormat="1" ht="12" customHeight="1">
      <c r="B8" s="5"/>
      <c r="C8" s="35"/>
      <c r="D8" s="35"/>
      <c r="E8" s="22"/>
      <c r="F8" s="22"/>
    </row>
    <row r="9" spans="2:6" s="64" customFormat="1" ht="24.75" customHeight="1">
      <c r="B9" s="446" t="s">
        <v>122</v>
      </c>
      <c r="C9" s="447"/>
      <c r="D9" s="447"/>
      <c r="E9" s="445"/>
      <c r="F9" s="63"/>
    </row>
    <row r="10" spans="2:6" s="23" customFormat="1" ht="24.75" customHeight="1">
      <c r="B10" s="121" t="s">
        <v>134</v>
      </c>
      <c r="C10" s="443" t="str">
        <f>IF('ANXE-1-DEPENSES PREVI'!$C$11=0,"Veuillez renseigner cette information à l'annexe 1",'ANXE-1-DEPENSES PREVI'!$C$11)</f>
        <v>Veuillez renseigner cette information à l'annexe 1</v>
      </c>
      <c r="D10" s="444"/>
      <c r="E10" s="445"/>
      <c r="F10" s="22"/>
    </row>
    <row r="11" spans="2:4" ht="15" customHeight="1" thickBot="1">
      <c r="B11" s="69"/>
      <c r="C11" s="69"/>
      <c r="D11" s="69"/>
    </row>
    <row r="12" spans="2:5" ht="19.5" customHeight="1" thickBot="1">
      <c r="B12" s="433" t="s">
        <v>165</v>
      </c>
      <c r="C12" s="434"/>
      <c r="D12" s="434"/>
      <c r="E12" s="435"/>
    </row>
    <row r="13" spans="1:4" ht="14.25" customHeight="1">
      <c r="A13" s="20"/>
      <c r="B13" s="130"/>
      <c r="C13" s="8"/>
      <c r="D13" s="25"/>
    </row>
    <row r="14" spans="2:8" s="7" customFormat="1" ht="21" customHeight="1">
      <c r="B14" s="131" t="s">
        <v>148</v>
      </c>
      <c r="C14" s="132">
        <f>ROUNDDOWN('ANXE-1-DEPENSES PREVI'!F350,2)</f>
        <v>0</v>
      </c>
      <c r="D14" s="156"/>
      <c r="E14" s="25"/>
      <c r="F14" s="25"/>
      <c r="G14" s="64"/>
      <c r="H14" s="64"/>
    </row>
    <row r="15" spans="2:8" s="7" customFormat="1" ht="18" customHeight="1">
      <c r="B15" s="138" t="s">
        <v>168</v>
      </c>
      <c r="D15" s="14"/>
      <c r="E15" s="14"/>
      <c r="F15" s="14"/>
      <c r="G15" s="64"/>
      <c r="H15" s="64"/>
    </row>
    <row r="16" spans="2:8" s="7" customFormat="1" ht="10.5" customHeight="1">
      <c r="B16" s="138"/>
      <c r="D16" s="14"/>
      <c r="E16" s="14"/>
      <c r="F16" s="14"/>
      <c r="G16" s="64"/>
      <c r="H16" s="64"/>
    </row>
    <row r="17" spans="2:8" s="7" customFormat="1" ht="18.75" customHeight="1">
      <c r="B17" s="44" t="s">
        <v>125</v>
      </c>
      <c r="C17" s="218">
        <v>0.5</v>
      </c>
      <c r="D17" s="219" t="s">
        <v>403</v>
      </c>
      <c r="E17" s="220"/>
      <c r="F17" s="220"/>
      <c r="G17" s="219"/>
      <c r="H17" s="221"/>
    </row>
    <row r="18" spans="2:8" s="7" customFormat="1" ht="18.75" customHeight="1">
      <c r="B18" s="222"/>
      <c r="C18" s="218">
        <v>0.3</v>
      </c>
      <c r="D18" s="409" t="s">
        <v>2</v>
      </c>
      <c r="E18" s="220"/>
      <c r="F18" s="220"/>
      <c r="G18" s="219"/>
      <c r="H18" s="221"/>
    </row>
    <row r="19" spans="2:7" s="7" customFormat="1" ht="12" customHeight="1">
      <c r="B19" s="222"/>
      <c r="F19" s="454" t="s">
        <v>223</v>
      </c>
      <c r="G19" s="382"/>
    </row>
    <row r="20" spans="2:7" s="7" customFormat="1" ht="19.5" customHeight="1">
      <c r="B20" s="222"/>
      <c r="C20" s="218">
        <v>0.8</v>
      </c>
      <c r="D20" s="436" t="s">
        <v>404</v>
      </c>
      <c r="E20" s="437"/>
      <c r="F20" s="455"/>
      <c r="G20" s="382"/>
    </row>
    <row r="21" spans="2:7" s="7" customFormat="1" ht="24.75" customHeight="1" thickBot="1">
      <c r="B21" s="222"/>
      <c r="C21" s="223"/>
      <c r="D21" s="456" t="s">
        <v>405</v>
      </c>
      <c r="E21" s="457"/>
      <c r="F21" s="455"/>
      <c r="G21" s="382"/>
    </row>
    <row r="22" spans="2:7" s="7" customFormat="1" ht="19.5" customHeight="1" hidden="1" thickBot="1">
      <c r="B22" s="224">
        <v>2</v>
      </c>
      <c r="C22" s="384"/>
      <c r="D22" s="219"/>
      <c r="E22" s="220"/>
      <c r="F22" s="220"/>
      <c r="G22" s="219"/>
    </row>
    <row r="23" spans="2:4" s="7" customFormat="1" ht="21" customHeight="1" thickBot="1">
      <c r="B23" s="225"/>
      <c r="C23" s="418" t="str">
        <f>IF(B22=1,"50%",(IF(B22=2,"80%",(IF(B22=3,"30%")))))</f>
        <v>80%</v>
      </c>
      <c r="D23" s="133"/>
    </row>
    <row r="24" spans="2:4" s="7" customFormat="1" ht="21" customHeight="1">
      <c r="B24" s="225"/>
      <c r="C24" s="417" t="s">
        <v>408</v>
      </c>
      <c r="D24" s="133"/>
    </row>
    <row r="25" spans="2:6" s="7" customFormat="1" ht="12.75" customHeight="1">
      <c r="B25" s="142"/>
      <c r="C25" s="152"/>
      <c r="D25" s="153"/>
      <c r="E25" s="14"/>
      <c r="F25" s="14"/>
    </row>
    <row r="26" spans="2:6" s="7" customFormat="1" ht="21" customHeight="1">
      <c r="B26" s="131" t="s">
        <v>126</v>
      </c>
      <c r="C26" s="134">
        <v>0.5</v>
      </c>
      <c r="E26" s="14"/>
      <c r="F26" s="14"/>
    </row>
    <row r="27" spans="2:6" s="7" customFormat="1" ht="21" customHeight="1">
      <c r="B27" s="131" t="s">
        <v>166</v>
      </c>
      <c r="C27" s="134">
        <v>0.5</v>
      </c>
      <c r="D27" s="65"/>
      <c r="E27" s="15"/>
      <c r="F27" s="14"/>
    </row>
    <row r="28" spans="2:6" s="7" customFormat="1" ht="14.25">
      <c r="B28" s="135">
        <v>1</v>
      </c>
      <c r="C28" s="136"/>
      <c r="E28" s="14"/>
      <c r="F28" s="14"/>
    </row>
    <row r="29" spans="2:6" s="7" customFormat="1" ht="21" customHeight="1">
      <c r="B29" s="131" t="s">
        <v>135</v>
      </c>
      <c r="C29" s="137">
        <f>ROUNDDOWN(C14*C23,2)</f>
        <v>0</v>
      </c>
      <c r="D29" s="458" t="s">
        <v>409</v>
      </c>
      <c r="E29" s="459"/>
      <c r="F29" s="459"/>
    </row>
    <row r="30" spans="2:6" s="7" customFormat="1" ht="21" customHeight="1">
      <c r="B30" s="44" t="s">
        <v>242</v>
      </c>
      <c r="C30" s="279">
        <f>ROUNDDOWN(C29*C26,2)</f>
        <v>0</v>
      </c>
      <c r="E30" s="14"/>
      <c r="F30" s="14"/>
    </row>
    <row r="31" spans="2:6" s="7" customFormat="1" ht="23.25" customHeight="1">
      <c r="B31" s="138" t="s">
        <v>169</v>
      </c>
      <c r="D31" s="14"/>
      <c r="E31" s="14"/>
      <c r="F31" s="14"/>
    </row>
    <row r="32" spans="2:6" s="7" customFormat="1" ht="37.5" customHeight="1">
      <c r="B32" s="155" t="s">
        <v>186</v>
      </c>
      <c r="C32" s="137">
        <f>ROUNDDOWN(C29-C30-C50,2)</f>
        <v>0</v>
      </c>
      <c r="D32" s="178">
        <f>IF(C32&lt;0,"Ce montant ne peut pas être négatif. Les financement publics obtenus/demandés sont trop élevés.","")</f>
      </c>
      <c r="E32" s="14"/>
      <c r="F32" s="14"/>
    </row>
    <row r="33" spans="2:6" s="7" customFormat="1" ht="21" customHeight="1" thickBot="1">
      <c r="B33" s="154"/>
      <c r="C33" s="140"/>
      <c r="D33" s="14"/>
      <c r="E33" s="14"/>
      <c r="F33" s="14"/>
    </row>
    <row r="34" spans="2:3" ht="20.25" customHeight="1" thickTop="1">
      <c r="B34" s="257" t="s">
        <v>241</v>
      </c>
      <c r="C34" s="280"/>
    </row>
    <row r="35" spans="2:3" ht="20.25" customHeight="1" thickBot="1">
      <c r="B35" s="318" t="s">
        <v>278</v>
      </c>
      <c r="C35" s="281"/>
    </row>
    <row r="36" spans="2:5" ht="20.25" customHeight="1" hidden="1" thickTop="1">
      <c r="B36" s="172" t="s">
        <v>182</v>
      </c>
      <c r="C36" s="173">
        <f>ROUND(SUM(C35,C34),2)</f>
        <v>0</v>
      </c>
      <c r="D36" s="8"/>
      <c r="E36" s="139"/>
    </row>
    <row r="37" spans="2:6" s="174" customFormat="1" ht="19.5" customHeight="1" thickTop="1">
      <c r="B37" s="179"/>
      <c r="C37" s="179"/>
      <c r="E37" s="180">
        <f>IF((ROUND(C32,2))=C36,"","Le total doit être égal aux contreparties nationales sollicitées. L'écart entre les contreparties et les participations sollicitées est de "&amp;(ROUND(C32-C36,2)&amp;" €"))</f>
      </c>
      <c r="F37" s="181"/>
    </row>
    <row r="38" spans="2:6" ht="15">
      <c r="B38" s="46" t="s">
        <v>253</v>
      </c>
      <c r="C38" s="46"/>
      <c r="D38" s="46"/>
      <c r="E38" s="46"/>
      <c r="F38" s="14"/>
    </row>
    <row r="39" spans="2:5" s="7" customFormat="1" ht="44.25">
      <c r="B39" s="45" t="s">
        <v>170</v>
      </c>
      <c r="C39" s="45" t="s">
        <v>141</v>
      </c>
      <c r="D39" s="45" t="s">
        <v>187</v>
      </c>
      <c r="E39" s="258" t="s">
        <v>243</v>
      </c>
    </row>
    <row r="40" spans="2:6" ht="26.25">
      <c r="B40" s="238"/>
      <c r="C40" s="239"/>
      <c r="D40" s="237"/>
      <c r="E40" s="250">
        <f aca="true" t="shared" si="0" ref="E40:E49">IF(C40=0,"",C40/($C$50+$C$36))</f>
      </c>
      <c r="F40" s="232" t="s">
        <v>172</v>
      </c>
    </row>
    <row r="41" spans="2:6" ht="26.25">
      <c r="B41" s="238"/>
      <c r="C41" s="239"/>
      <c r="D41" s="237"/>
      <c r="E41" s="250">
        <f t="shared" si="0"/>
      </c>
      <c r="F41" s="232" t="s">
        <v>172</v>
      </c>
    </row>
    <row r="42" spans="2:6" ht="26.25">
      <c r="B42" s="238"/>
      <c r="C42" s="239"/>
      <c r="D42" s="237"/>
      <c r="E42" s="250">
        <f t="shared" si="0"/>
      </c>
      <c r="F42" s="232" t="s">
        <v>172</v>
      </c>
    </row>
    <row r="43" spans="2:6" ht="26.25">
      <c r="B43" s="238"/>
      <c r="C43" s="239"/>
      <c r="D43" s="237"/>
      <c r="E43" s="250">
        <f t="shared" si="0"/>
      </c>
      <c r="F43" s="232" t="s">
        <v>172</v>
      </c>
    </row>
    <row r="44" spans="2:6" ht="26.25">
      <c r="B44" s="238"/>
      <c r="C44" s="239"/>
      <c r="D44" s="237"/>
      <c r="E44" s="250">
        <f t="shared" si="0"/>
      </c>
      <c r="F44" s="232" t="s">
        <v>172</v>
      </c>
    </row>
    <row r="45" spans="2:6" ht="26.25">
      <c r="B45" s="238"/>
      <c r="C45" s="239"/>
      <c r="D45" s="237"/>
      <c r="E45" s="250">
        <f t="shared" si="0"/>
      </c>
      <c r="F45" s="232" t="s">
        <v>172</v>
      </c>
    </row>
    <row r="46" spans="2:6" ht="26.25">
      <c r="B46" s="238"/>
      <c r="C46" s="239"/>
      <c r="D46" s="237"/>
      <c r="E46" s="250">
        <f t="shared" si="0"/>
      </c>
      <c r="F46" s="232" t="s">
        <v>172</v>
      </c>
    </row>
    <row r="47" spans="2:6" ht="26.25">
      <c r="B47" s="238"/>
      <c r="C47" s="239"/>
      <c r="D47" s="237"/>
      <c r="E47" s="250">
        <f t="shared" si="0"/>
      </c>
      <c r="F47" s="232" t="s">
        <v>172</v>
      </c>
    </row>
    <row r="48" spans="2:6" ht="26.25">
      <c r="B48" s="238"/>
      <c r="C48" s="239"/>
      <c r="D48" s="237"/>
      <c r="E48" s="250">
        <f t="shared" si="0"/>
      </c>
      <c r="F48" s="232" t="s">
        <v>172</v>
      </c>
    </row>
    <row r="49" spans="2:6" ht="26.25">
      <c r="B49" s="238"/>
      <c r="C49" s="239"/>
      <c r="D49" s="237"/>
      <c r="E49" s="250">
        <f t="shared" si="0"/>
      </c>
      <c r="F49" s="232" t="s">
        <v>172</v>
      </c>
    </row>
    <row r="50" spans="2:7" ht="20.25" customHeight="1">
      <c r="B50" s="8"/>
      <c r="C50" s="284">
        <f>SUM(C40:C49)</f>
        <v>0</v>
      </c>
      <c r="D50" s="259" t="s">
        <v>255</v>
      </c>
      <c r="E50" s="285">
        <f>IF(C34=0,"",(C34)/(C36+C50))</f>
      </c>
      <c r="F50" s="21"/>
      <c r="G50" s="251"/>
    </row>
    <row r="51" spans="2:7" ht="20.25" customHeight="1">
      <c r="B51" s="8"/>
      <c r="C51" s="118"/>
      <c r="D51" s="259" t="s">
        <v>279</v>
      </c>
      <c r="E51" s="285">
        <f>IF(C35=0,"",(C35)/(C36+C50))</f>
      </c>
      <c r="G51" s="251"/>
    </row>
    <row r="52" spans="2:7" ht="20.25" customHeight="1" thickBot="1">
      <c r="B52" s="8"/>
      <c r="C52" s="118"/>
      <c r="G52" s="251"/>
    </row>
    <row r="53" spans="2:5" ht="21" customHeight="1" thickBot="1">
      <c r="B53" s="451" t="s">
        <v>167</v>
      </c>
      <c r="C53" s="452"/>
      <c r="D53" s="452"/>
      <c r="E53" s="453"/>
    </row>
    <row r="54" spans="2:5" ht="32.25" customHeight="1">
      <c r="B54" s="448" t="s">
        <v>238</v>
      </c>
      <c r="C54" s="450"/>
      <c r="D54" s="450"/>
      <c r="E54" s="450"/>
    </row>
    <row r="55" spans="2:4" ht="12.75">
      <c r="B55" s="8"/>
      <c r="C55" s="8"/>
      <c r="D55" s="21"/>
    </row>
    <row r="56" spans="2:6" ht="16.5" customHeight="1">
      <c r="B56" s="46" t="s">
        <v>103</v>
      </c>
      <c r="C56" s="8"/>
      <c r="D56" s="21"/>
      <c r="E56" s="21"/>
      <c r="F56" s="21"/>
    </row>
    <row r="57" spans="2:6" ht="24.75" customHeight="1">
      <c r="B57" s="45" t="s">
        <v>143</v>
      </c>
      <c r="C57" s="282"/>
      <c r="D57" s="21"/>
      <c r="E57" s="21"/>
      <c r="F57" s="21"/>
    </row>
    <row r="58" spans="3:6" ht="24.75" customHeight="1">
      <c r="C58" s="8"/>
      <c r="D58" s="21"/>
      <c r="E58" s="21"/>
      <c r="F58" s="21"/>
    </row>
    <row r="59" spans="1:6" ht="15">
      <c r="A59" s="21"/>
      <c r="B59" s="46" t="s">
        <v>183</v>
      </c>
      <c r="C59" s="46"/>
      <c r="D59" s="21"/>
      <c r="E59" s="175"/>
      <c r="F59" s="21"/>
    </row>
    <row r="60" spans="2:6" ht="24.75" customHeight="1">
      <c r="B60" s="45" t="s">
        <v>143</v>
      </c>
      <c r="C60" s="283">
        <f>'ANXE-1-DEPENSES PREVI'!F270+'ANXE-1-DEPENSES PREVI'!F295</f>
        <v>0</v>
      </c>
      <c r="D60" s="21"/>
      <c r="E60" s="21"/>
      <c r="F60" s="21"/>
    </row>
    <row r="61" spans="1:4" ht="24.75" customHeight="1" hidden="1">
      <c r="A61" s="21"/>
      <c r="B61" s="45" t="s">
        <v>184</v>
      </c>
      <c r="C61" s="45" t="s">
        <v>185</v>
      </c>
      <c r="D61" s="21"/>
    </row>
    <row r="62" spans="1:4" ht="15" customHeight="1" hidden="1">
      <c r="A62" s="21"/>
      <c r="B62" s="176">
        <f>IF('ANXE-1-DEPENSES PREVI'!B250=0,"",'ANXE-1-DEPENSES PREVI'!B250)</f>
      </c>
      <c r="C62" s="177">
        <f>IF('ANXE-1-DEPENSES PREVI'!F250=0,"",'ANXE-1-DEPENSES PREVI'!F250)</f>
      </c>
      <c r="D62" s="232" t="s">
        <v>172</v>
      </c>
    </row>
    <row r="63" spans="1:4" ht="15" customHeight="1" hidden="1">
      <c r="A63" s="21"/>
      <c r="B63" s="176">
        <f>IF('ANXE-1-DEPENSES PREVI'!B251=0,"",'ANXE-1-DEPENSES PREVI'!B251)</f>
      </c>
      <c r="C63" s="177">
        <f>IF('ANXE-1-DEPENSES PREVI'!F251=0,"",'ANXE-1-DEPENSES PREVI'!F251)</f>
      </c>
      <c r="D63" s="232" t="s">
        <v>172</v>
      </c>
    </row>
    <row r="64" spans="1:4" ht="15" customHeight="1" hidden="1">
      <c r="A64" s="21"/>
      <c r="B64" s="176">
        <f>IF('ANXE-1-DEPENSES PREVI'!B252=0,"",'ANXE-1-DEPENSES PREVI'!B252)</f>
      </c>
      <c r="C64" s="177">
        <f>IF('ANXE-1-DEPENSES PREVI'!F252=0,"",'ANXE-1-DEPENSES PREVI'!F252)</f>
      </c>
      <c r="D64" s="232" t="s">
        <v>172</v>
      </c>
    </row>
    <row r="65" spans="1:4" ht="15" customHeight="1" hidden="1">
      <c r="A65" s="21"/>
      <c r="B65" s="176">
        <f>IF('ANXE-1-DEPENSES PREVI'!B253=0,"",'ANXE-1-DEPENSES PREVI'!B253)</f>
      </c>
      <c r="C65" s="177">
        <f>IF('ANXE-1-DEPENSES PREVI'!F253=0,"",'ANXE-1-DEPENSES PREVI'!F253)</f>
      </c>
      <c r="D65" s="232" t="s">
        <v>172</v>
      </c>
    </row>
    <row r="66" spans="1:4" ht="15" customHeight="1" hidden="1">
      <c r="A66" s="21"/>
      <c r="B66" s="176">
        <f>IF('ANXE-1-DEPENSES PREVI'!B254=0,"",'ANXE-1-DEPENSES PREVI'!B254)</f>
      </c>
      <c r="C66" s="177">
        <f>IF('ANXE-1-DEPENSES PREVI'!F254=0,"",'ANXE-1-DEPENSES PREVI'!F254)</f>
      </c>
      <c r="D66" s="232" t="s">
        <v>172</v>
      </c>
    </row>
    <row r="67" spans="1:4" ht="15" customHeight="1" hidden="1">
      <c r="A67" s="21"/>
      <c r="B67" s="176">
        <f>IF('ANXE-1-DEPENSES PREVI'!B255=0,"",'ANXE-1-DEPENSES PREVI'!B255)</f>
      </c>
      <c r="C67" s="177">
        <f>IF('ANXE-1-DEPENSES PREVI'!F255=0,"",'ANXE-1-DEPENSES PREVI'!F255)</f>
      </c>
      <c r="D67" s="232" t="s">
        <v>172</v>
      </c>
    </row>
    <row r="68" spans="1:4" ht="15" customHeight="1" hidden="1">
      <c r="A68" s="21"/>
      <c r="B68" s="176">
        <f>IF('ANXE-1-DEPENSES PREVI'!B256=0,"",'ANXE-1-DEPENSES PREVI'!B256)</f>
      </c>
      <c r="C68" s="177">
        <f>IF('ANXE-1-DEPENSES PREVI'!F256=0,"",'ANXE-1-DEPENSES PREVI'!F256)</f>
      </c>
      <c r="D68" s="232" t="s">
        <v>172</v>
      </c>
    </row>
    <row r="69" spans="1:4" ht="15" customHeight="1" hidden="1">
      <c r="A69" s="21"/>
      <c r="B69" s="176">
        <f>IF('ANXE-1-DEPENSES PREVI'!B257=0,"",'ANXE-1-DEPENSES PREVI'!B257)</f>
      </c>
      <c r="C69" s="177">
        <f>IF('ANXE-1-DEPENSES PREVI'!F257=0,"",'ANXE-1-DEPENSES PREVI'!F257)</f>
      </c>
      <c r="D69" s="232" t="s">
        <v>172</v>
      </c>
    </row>
    <row r="70" spans="1:4" ht="15" customHeight="1" hidden="1">
      <c r="A70" s="21"/>
      <c r="B70" s="176">
        <f>IF('ANXE-1-DEPENSES PREVI'!B258=0,"",'ANXE-1-DEPENSES PREVI'!B258)</f>
      </c>
      <c r="C70" s="177">
        <f>IF('ANXE-1-DEPENSES PREVI'!F258=0,"",'ANXE-1-DEPENSES PREVI'!F258)</f>
      </c>
      <c r="D70" s="232" t="s">
        <v>172</v>
      </c>
    </row>
    <row r="71" spans="1:4" ht="15" customHeight="1" hidden="1">
      <c r="A71" s="21"/>
      <c r="B71" s="176">
        <f>IF('ANXE-1-DEPENSES PREVI'!B259=0,"",'ANXE-1-DEPENSES PREVI'!B259)</f>
      </c>
      <c r="C71" s="177">
        <f>IF('ANXE-1-DEPENSES PREVI'!F259=0,"",'ANXE-1-DEPENSES PREVI'!F259)</f>
      </c>
      <c r="D71" s="232" t="s">
        <v>172</v>
      </c>
    </row>
    <row r="72" spans="1:4" ht="15" customHeight="1" hidden="1">
      <c r="A72" s="21"/>
      <c r="B72" s="176">
        <f>IF('ANXE-1-DEPENSES PREVI'!B260=0,"",'ANXE-1-DEPENSES PREVI'!B260)</f>
      </c>
      <c r="C72" s="177">
        <f>IF('ANXE-1-DEPENSES PREVI'!F260=0,"",'ANXE-1-DEPENSES PREVI'!F260)</f>
      </c>
      <c r="D72" s="232" t="s">
        <v>172</v>
      </c>
    </row>
    <row r="73" spans="1:4" ht="15" customHeight="1" hidden="1">
      <c r="A73" s="21"/>
      <c r="B73" s="176">
        <f>IF('ANXE-1-DEPENSES PREVI'!B261=0,"",'ANXE-1-DEPENSES PREVI'!B261)</f>
      </c>
      <c r="C73" s="177">
        <f>IF('ANXE-1-DEPENSES PREVI'!F261=0,"",'ANXE-1-DEPENSES PREVI'!F261)</f>
      </c>
      <c r="D73" s="232" t="s">
        <v>172</v>
      </c>
    </row>
    <row r="74" spans="1:4" ht="15" customHeight="1" hidden="1">
      <c r="A74" s="21"/>
      <c r="B74" s="176">
        <f>IF('ANXE-1-DEPENSES PREVI'!B262=0,"",'ANXE-1-DEPENSES PREVI'!B262)</f>
      </c>
      <c r="C74" s="177">
        <f>IF('ANXE-1-DEPENSES PREVI'!F262=0,"",'ANXE-1-DEPENSES PREVI'!F262)</f>
      </c>
      <c r="D74" s="232" t="s">
        <v>172</v>
      </c>
    </row>
    <row r="75" spans="1:4" ht="15" customHeight="1" hidden="1">
      <c r="A75" s="21"/>
      <c r="B75" s="176">
        <f>IF('ANXE-1-DEPENSES PREVI'!B263=0,"",'ANXE-1-DEPENSES PREVI'!B263)</f>
      </c>
      <c r="C75" s="177">
        <f>IF('ANXE-1-DEPENSES PREVI'!F263=0,"",'ANXE-1-DEPENSES PREVI'!F263)</f>
      </c>
      <c r="D75" s="232" t="s">
        <v>172</v>
      </c>
    </row>
    <row r="76" spans="1:4" ht="15" customHeight="1" hidden="1">
      <c r="A76" s="21"/>
      <c r="B76" s="176">
        <f>IF('ANXE-1-DEPENSES PREVI'!B264=0,"",'ANXE-1-DEPENSES PREVI'!B264)</f>
      </c>
      <c r="C76" s="177">
        <f>IF('ANXE-1-DEPENSES PREVI'!F264=0,"",'ANXE-1-DEPENSES PREVI'!F264)</f>
      </c>
      <c r="D76" s="232" t="s">
        <v>172</v>
      </c>
    </row>
    <row r="77" spans="1:4" ht="15" customHeight="1" hidden="1">
      <c r="A77" s="21"/>
      <c r="B77" s="176">
        <f>IF('ANXE-1-DEPENSES PREVI'!B265=0,"",'ANXE-1-DEPENSES PREVI'!B265)</f>
      </c>
      <c r="C77" s="177">
        <f>IF('ANXE-1-DEPENSES PREVI'!F265=0,"",'ANXE-1-DEPENSES PREVI'!F265)</f>
      </c>
      <c r="D77" s="232" t="s">
        <v>172</v>
      </c>
    </row>
    <row r="78" spans="1:4" ht="15" customHeight="1" hidden="1">
      <c r="A78" s="21"/>
      <c r="B78" s="176">
        <f>IF('ANXE-1-DEPENSES PREVI'!B266=0,"",'ANXE-1-DEPENSES PREVI'!B266)</f>
      </c>
      <c r="C78" s="177">
        <f>IF('ANXE-1-DEPENSES PREVI'!F266=0,"",'ANXE-1-DEPENSES PREVI'!F266)</f>
      </c>
      <c r="D78" s="232" t="s">
        <v>172</v>
      </c>
    </row>
    <row r="79" spans="1:4" ht="15" customHeight="1" hidden="1">
      <c r="A79" s="21"/>
      <c r="B79" s="176">
        <f>IF('ANXE-1-DEPENSES PREVI'!B267=0,"",'ANXE-1-DEPENSES PREVI'!B267)</f>
      </c>
      <c r="C79" s="177">
        <f>IF('ANXE-1-DEPENSES PREVI'!F267=0,"",'ANXE-1-DEPENSES PREVI'!F267)</f>
      </c>
      <c r="D79" s="232" t="s">
        <v>172</v>
      </c>
    </row>
    <row r="80" spans="1:4" ht="15" customHeight="1" hidden="1">
      <c r="A80" s="21"/>
      <c r="B80" s="176">
        <f>IF('ANXE-1-DEPENSES PREVI'!B268=0,"",'ANXE-1-DEPENSES PREVI'!B268)</f>
      </c>
      <c r="C80" s="177">
        <f>IF('ANXE-1-DEPENSES PREVI'!F268=0,"",'ANXE-1-DEPENSES PREVI'!F268)</f>
      </c>
      <c r="D80" s="232" t="s">
        <v>172</v>
      </c>
    </row>
    <row r="81" spans="1:4" ht="15" customHeight="1" hidden="1" thickBot="1">
      <c r="A81" s="21"/>
      <c r="B81" s="176">
        <f>IF('ANXE-1-DEPENSES PREVI'!B269=0,"",'ANXE-1-DEPENSES PREVI'!B269)</f>
      </c>
      <c r="C81" s="177">
        <f>IF('ANXE-1-DEPENSES PREVI'!F269=0,"",'ANXE-1-DEPENSES PREVI'!F269)</f>
      </c>
      <c r="D81" s="232" t="s">
        <v>172</v>
      </c>
    </row>
    <row r="82" spans="1:4" ht="15" customHeight="1" hidden="1" thickTop="1">
      <c r="A82" s="21"/>
      <c r="B82" s="197">
        <f>IF('ANXE-1-DEPENSES PREVI'!B275=0,"",'ANXE-1-DEPENSES PREVI'!B275)</f>
      </c>
      <c r="C82" s="196">
        <f>IF('ANXE-1-DEPENSES PREVI'!F275=0,"",'ANXE-1-DEPENSES PREVI'!F275)</f>
      </c>
      <c r="D82" s="232" t="s">
        <v>172</v>
      </c>
    </row>
    <row r="83" spans="1:4" ht="15" customHeight="1" hidden="1">
      <c r="A83" s="21"/>
      <c r="B83" s="176">
        <f>IF('ANXE-1-DEPENSES PREVI'!B276=0,"",'ANXE-1-DEPENSES PREVI'!B276)</f>
      </c>
      <c r="C83" s="177">
        <f>IF('ANXE-1-DEPENSES PREVI'!F276=0,"",'ANXE-1-DEPENSES PREVI'!F276)</f>
      </c>
      <c r="D83" s="232" t="s">
        <v>172</v>
      </c>
    </row>
    <row r="84" spans="1:4" ht="15" customHeight="1" hidden="1">
      <c r="A84" s="21"/>
      <c r="B84" s="176">
        <f>IF('ANXE-1-DEPENSES PREVI'!B277=0,"",'ANXE-1-DEPENSES PREVI'!B277)</f>
      </c>
      <c r="C84" s="177">
        <f>IF('ANXE-1-DEPENSES PREVI'!F277=0,"",'ANXE-1-DEPENSES PREVI'!F277)</f>
      </c>
      <c r="D84" s="232" t="s">
        <v>172</v>
      </c>
    </row>
    <row r="85" spans="1:4" ht="15" customHeight="1" hidden="1">
      <c r="A85" s="21"/>
      <c r="B85" s="176">
        <f>IF('ANXE-1-DEPENSES PREVI'!B278=0,"",'ANXE-1-DEPENSES PREVI'!B278)</f>
      </c>
      <c r="C85" s="177">
        <f>IF('ANXE-1-DEPENSES PREVI'!F278=0,"",'ANXE-1-DEPENSES PREVI'!F278)</f>
      </c>
      <c r="D85" s="232" t="s">
        <v>172</v>
      </c>
    </row>
    <row r="86" spans="1:4" ht="15" customHeight="1" hidden="1">
      <c r="A86" s="21"/>
      <c r="B86" s="176">
        <f>IF('ANXE-1-DEPENSES PREVI'!B279=0,"",'ANXE-1-DEPENSES PREVI'!B279)</f>
      </c>
      <c r="C86" s="177">
        <f>IF('ANXE-1-DEPENSES PREVI'!F279=0,"",'ANXE-1-DEPENSES PREVI'!F279)</f>
      </c>
      <c r="D86" s="232" t="s">
        <v>172</v>
      </c>
    </row>
    <row r="87" spans="1:4" ht="15" customHeight="1" hidden="1">
      <c r="A87" s="21"/>
      <c r="B87" s="176">
        <f>IF('ANXE-1-DEPENSES PREVI'!B280=0,"",'ANXE-1-DEPENSES PREVI'!B280)</f>
      </c>
      <c r="C87" s="177">
        <f>IF('ANXE-1-DEPENSES PREVI'!F280=0,"",'ANXE-1-DEPENSES PREVI'!F280)</f>
      </c>
      <c r="D87" s="232" t="s">
        <v>172</v>
      </c>
    </row>
    <row r="88" spans="1:4" ht="15" customHeight="1" hidden="1">
      <c r="A88" s="21"/>
      <c r="B88" s="176">
        <f>IF('ANXE-1-DEPENSES PREVI'!B281=0,"",'ANXE-1-DEPENSES PREVI'!B281)</f>
      </c>
      <c r="C88" s="177">
        <f>IF('ANXE-1-DEPENSES PREVI'!F281=0,"",'ANXE-1-DEPENSES PREVI'!F281)</f>
      </c>
      <c r="D88" s="232" t="s">
        <v>172</v>
      </c>
    </row>
    <row r="89" spans="1:4" ht="15" customHeight="1" hidden="1">
      <c r="A89" s="21"/>
      <c r="B89" s="176">
        <f>IF('ANXE-1-DEPENSES PREVI'!B282=0,"",'ANXE-1-DEPENSES PREVI'!B282)</f>
      </c>
      <c r="C89" s="177">
        <f>IF('ANXE-1-DEPENSES PREVI'!F282=0,"",'ANXE-1-DEPENSES PREVI'!F282)</f>
      </c>
      <c r="D89" s="232" t="s">
        <v>172</v>
      </c>
    </row>
    <row r="90" spans="1:4" ht="15" customHeight="1" hidden="1">
      <c r="A90" s="21"/>
      <c r="B90" s="176">
        <f>IF('ANXE-1-DEPENSES PREVI'!B283=0,"",'ANXE-1-DEPENSES PREVI'!B283)</f>
      </c>
      <c r="C90" s="177">
        <f>IF('ANXE-1-DEPENSES PREVI'!F283=0,"",'ANXE-1-DEPENSES PREVI'!F283)</f>
      </c>
      <c r="D90" s="232" t="s">
        <v>172</v>
      </c>
    </row>
    <row r="91" spans="1:4" ht="15" customHeight="1" hidden="1">
      <c r="A91" s="21"/>
      <c r="B91" s="176">
        <f>IF('ANXE-1-DEPENSES PREVI'!B284=0,"",'ANXE-1-DEPENSES PREVI'!B284)</f>
      </c>
      <c r="C91" s="177">
        <f>IF('ANXE-1-DEPENSES PREVI'!F284=0,"",'ANXE-1-DEPENSES PREVI'!F284)</f>
      </c>
      <c r="D91" s="232" t="s">
        <v>172</v>
      </c>
    </row>
    <row r="92" spans="1:4" ht="15" customHeight="1" hidden="1">
      <c r="A92" s="21"/>
      <c r="B92" s="176">
        <f>IF('ANXE-1-DEPENSES PREVI'!B285=0,"",'ANXE-1-DEPENSES PREVI'!B285)</f>
      </c>
      <c r="C92" s="177">
        <f>IF('ANXE-1-DEPENSES PREVI'!F285=0,"",'ANXE-1-DEPENSES PREVI'!F285)</f>
      </c>
      <c r="D92" s="232" t="s">
        <v>172</v>
      </c>
    </row>
    <row r="93" spans="1:4" ht="15" customHeight="1" hidden="1">
      <c r="A93" s="21"/>
      <c r="B93" s="176">
        <f>IF('ANXE-1-DEPENSES PREVI'!B286=0,"",'ANXE-1-DEPENSES PREVI'!B286)</f>
      </c>
      <c r="C93" s="177">
        <f>IF('ANXE-1-DEPENSES PREVI'!F286=0,"",'ANXE-1-DEPENSES PREVI'!F286)</f>
      </c>
      <c r="D93" s="232" t="s">
        <v>172</v>
      </c>
    </row>
    <row r="94" spans="1:4" ht="15" customHeight="1" hidden="1">
      <c r="A94" s="21"/>
      <c r="B94" s="176">
        <f>IF('ANXE-1-DEPENSES PREVI'!B287=0,"",'ANXE-1-DEPENSES PREVI'!B287)</f>
      </c>
      <c r="C94" s="177">
        <f>IF('ANXE-1-DEPENSES PREVI'!F287=0,"",'ANXE-1-DEPENSES PREVI'!F287)</f>
      </c>
      <c r="D94" s="232" t="s">
        <v>172</v>
      </c>
    </row>
    <row r="95" spans="1:4" ht="15" customHeight="1" hidden="1">
      <c r="A95" s="21"/>
      <c r="B95" s="176">
        <f>IF('ANXE-1-DEPENSES PREVI'!B288=0,"",'ANXE-1-DEPENSES PREVI'!B288)</f>
      </c>
      <c r="C95" s="177">
        <f>IF('ANXE-1-DEPENSES PREVI'!F288=0,"",'ANXE-1-DEPENSES PREVI'!F288)</f>
      </c>
      <c r="D95" s="232" t="s">
        <v>172</v>
      </c>
    </row>
    <row r="96" spans="1:4" ht="15" customHeight="1" hidden="1">
      <c r="A96" s="21"/>
      <c r="B96" s="176">
        <f>IF('ANXE-1-DEPENSES PREVI'!B289=0,"",'ANXE-1-DEPENSES PREVI'!B289)</f>
      </c>
      <c r="C96" s="177">
        <f>IF('ANXE-1-DEPENSES PREVI'!F289=0,"",'ANXE-1-DEPENSES PREVI'!F289)</f>
      </c>
      <c r="D96" s="232" t="s">
        <v>172</v>
      </c>
    </row>
    <row r="97" spans="1:4" ht="15" customHeight="1" hidden="1">
      <c r="A97" s="21"/>
      <c r="B97" s="176">
        <f>IF('ANXE-1-DEPENSES PREVI'!B290=0,"",'ANXE-1-DEPENSES PREVI'!B290)</f>
      </c>
      <c r="C97" s="177">
        <f>IF('ANXE-1-DEPENSES PREVI'!F290=0,"",'ANXE-1-DEPENSES PREVI'!F290)</f>
      </c>
      <c r="D97" s="232" t="s">
        <v>172</v>
      </c>
    </row>
    <row r="98" spans="1:4" ht="15" customHeight="1" hidden="1">
      <c r="A98" s="21"/>
      <c r="B98" s="176">
        <f>IF('ANXE-1-DEPENSES PREVI'!B291=0,"",'ANXE-1-DEPENSES PREVI'!B291)</f>
      </c>
      <c r="C98" s="177">
        <f>IF('ANXE-1-DEPENSES PREVI'!F291=0,"",'ANXE-1-DEPENSES PREVI'!F291)</f>
      </c>
      <c r="D98" s="232" t="s">
        <v>172</v>
      </c>
    </row>
    <row r="99" spans="1:4" ht="15" customHeight="1" hidden="1">
      <c r="A99" s="21"/>
      <c r="B99" s="176">
        <f>IF('ANXE-1-DEPENSES PREVI'!B292=0,"",'ANXE-1-DEPENSES PREVI'!B292)</f>
      </c>
      <c r="C99" s="177">
        <f>IF('ANXE-1-DEPENSES PREVI'!F292=0,"",'ANXE-1-DEPENSES PREVI'!F292)</f>
      </c>
      <c r="D99" s="232" t="s">
        <v>172</v>
      </c>
    </row>
    <row r="100" spans="1:4" ht="15" customHeight="1" hidden="1">
      <c r="A100" s="21"/>
      <c r="B100" s="176">
        <f>IF('ANXE-1-DEPENSES PREVI'!B293=0,"",'ANXE-1-DEPENSES PREVI'!B293)</f>
      </c>
      <c r="C100" s="177">
        <f>IF('ANXE-1-DEPENSES PREVI'!F293=0,"",'ANXE-1-DEPENSES PREVI'!F293)</f>
      </c>
      <c r="D100" s="232"/>
    </row>
    <row r="101" spans="1:4" ht="15" customHeight="1" hidden="1">
      <c r="A101" s="21"/>
      <c r="B101" s="176">
        <f>IF('ANXE-1-DEPENSES PREVI'!B294=0,"",'ANXE-1-DEPENSES PREVI'!B294)</f>
      </c>
      <c r="C101" s="177">
        <f>IF('ANXE-1-DEPENSES PREVI'!F294=0,"",'ANXE-1-DEPENSES PREVI'!F294)</f>
      </c>
      <c r="D101" s="232" t="s">
        <v>172</v>
      </c>
    </row>
    <row r="102" spans="1:4" ht="24.75" customHeight="1" hidden="1">
      <c r="A102" s="21"/>
      <c r="B102" s="8"/>
      <c r="C102" s="141">
        <f>SUM(C62:C101)</f>
        <v>0</v>
      </c>
      <c r="D102" s="21"/>
    </row>
    <row r="103" spans="1:4" ht="24.75" customHeight="1">
      <c r="A103" s="21"/>
      <c r="B103" s="8"/>
      <c r="C103" s="118"/>
      <c r="D103" s="21"/>
    </row>
    <row r="104" spans="2:6" ht="15">
      <c r="B104" s="46" t="s">
        <v>254</v>
      </c>
      <c r="C104" s="46"/>
      <c r="D104" s="286"/>
      <c r="E104" s="14"/>
      <c r="F104" s="14"/>
    </row>
    <row r="105" spans="2:6" s="26" customFormat="1" ht="33.75" customHeight="1">
      <c r="B105" s="45" t="s">
        <v>98</v>
      </c>
      <c r="C105" s="45" t="s">
        <v>102</v>
      </c>
      <c r="D105" s="256"/>
      <c r="E105" s="256"/>
      <c r="F105" s="21"/>
    </row>
    <row r="106" spans="2:6" ht="26.25">
      <c r="B106" s="238"/>
      <c r="C106" s="171"/>
      <c r="D106" s="232" t="s">
        <v>172</v>
      </c>
      <c r="E106" s="256"/>
      <c r="F106" s="256"/>
    </row>
    <row r="107" spans="2:6" ht="26.25">
      <c r="B107" s="238"/>
      <c r="C107" s="171"/>
      <c r="D107" s="232" t="s">
        <v>172</v>
      </c>
      <c r="E107" s="21"/>
      <c r="F107" s="21"/>
    </row>
    <row r="108" spans="2:6" ht="26.25">
      <c r="B108" s="238"/>
      <c r="C108" s="171"/>
      <c r="D108" s="232" t="s">
        <v>172</v>
      </c>
      <c r="E108" s="256"/>
      <c r="F108" s="256"/>
    </row>
    <row r="109" spans="2:6" ht="26.25">
      <c r="B109" s="238"/>
      <c r="C109" s="171"/>
      <c r="D109" s="232" t="s">
        <v>172</v>
      </c>
      <c r="E109" s="21"/>
      <c r="F109" s="21"/>
    </row>
    <row r="110" spans="2:6" ht="26.25">
      <c r="B110" s="238"/>
      <c r="C110" s="171"/>
      <c r="D110" s="232" t="s">
        <v>172</v>
      </c>
      <c r="E110" s="21"/>
      <c r="F110" s="21"/>
    </row>
    <row r="111" spans="2:6" ht="26.25">
      <c r="B111" s="238"/>
      <c r="C111" s="171"/>
      <c r="D111" s="232" t="s">
        <v>172</v>
      </c>
      <c r="E111" s="21"/>
      <c r="F111" s="21"/>
    </row>
    <row r="112" spans="2:6" ht="26.25">
      <c r="B112" s="238"/>
      <c r="C112" s="171"/>
      <c r="D112" s="232" t="s">
        <v>172</v>
      </c>
      <c r="E112" s="256"/>
      <c r="F112" s="256"/>
    </row>
    <row r="113" spans="2:6" ht="26.25">
      <c r="B113" s="238"/>
      <c r="C113" s="171"/>
      <c r="D113" s="232" t="s">
        <v>172</v>
      </c>
      <c r="E113" s="21"/>
      <c r="F113" s="21"/>
    </row>
    <row r="114" spans="2:6" ht="26.25">
      <c r="B114" s="238"/>
      <c r="C114" s="171"/>
      <c r="D114" s="232" t="s">
        <v>172</v>
      </c>
      <c r="E114" s="21"/>
      <c r="F114" s="21"/>
    </row>
    <row r="115" spans="2:6" ht="26.25">
      <c r="B115" s="238"/>
      <c r="C115" s="171"/>
      <c r="D115" s="232" t="s">
        <v>172</v>
      </c>
      <c r="E115" s="21"/>
      <c r="F115" s="21"/>
    </row>
    <row r="116" spans="2:6" ht="24.75" customHeight="1">
      <c r="B116" s="252" t="s">
        <v>239</v>
      </c>
      <c r="C116" s="253">
        <f>SUM(C106:C115)</f>
        <v>0</v>
      </c>
      <c r="D116" s="21"/>
      <c r="E116" s="21"/>
      <c r="F116" s="21"/>
    </row>
    <row r="117" spans="2:6" ht="31.5" customHeight="1">
      <c r="B117" s="254" t="s">
        <v>240</v>
      </c>
      <c r="C117" s="255">
        <f>IF(C130&gt;C129,C116,C130-C57-C60)</f>
        <v>0</v>
      </c>
      <c r="D117" s="21"/>
      <c r="E117" s="21"/>
      <c r="F117" s="21"/>
    </row>
    <row r="118" spans="2:4" ht="39" customHeight="1" thickBot="1">
      <c r="B118" s="260"/>
      <c r="C118" s="261">
        <f>IF(C130&gt;C129,"Attention : le total des financements privés est insuffisant de "&amp;C130-C129&amp;" €","")</f>
      </c>
      <c r="D118" s="262"/>
    </row>
    <row r="119" spans="2:5" ht="25.5" customHeight="1">
      <c r="B119" s="263" t="s">
        <v>244</v>
      </c>
      <c r="C119" s="264"/>
      <c r="D119" s="264"/>
      <c r="E119" s="264"/>
    </row>
    <row r="120" spans="2:4" ht="16.5" customHeight="1" thickBot="1">
      <c r="B120" s="46"/>
      <c r="C120" s="8"/>
      <c r="D120" s="8"/>
    </row>
    <row r="121" spans="2:4" ht="24.75" customHeight="1">
      <c r="B121" s="265" t="s">
        <v>245</v>
      </c>
      <c r="C121" s="266">
        <f>ROUNDDOWN(C57+C60+C117,2)</f>
        <v>0</v>
      </c>
      <c r="D121" s="8"/>
    </row>
    <row r="122" spans="2:4" ht="18" customHeight="1">
      <c r="B122" s="267" t="s">
        <v>246</v>
      </c>
      <c r="C122" s="268">
        <f>C57</f>
        <v>0</v>
      </c>
      <c r="D122" s="8"/>
    </row>
    <row r="123" spans="2:4" ht="18" customHeight="1">
      <c r="B123" s="272" t="s">
        <v>252</v>
      </c>
      <c r="C123" s="268">
        <f>C60</f>
        <v>0</v>
      </c>
      <c r="D123" s="8"/>
    </row>
    <row r="124" spans="2:4" ht="18" customHeight="1">
      <c r="B124" s="269" t="s">
        <v>247</v>
      </c>
      <c r="C124" s="268">
        <f>C117</f>
        <v>0</v>
      </c>
      <c r="D124" s="8"/>
    </row>
    <row r="125" spans="2:4" ht="24.75" customHeight="1">
      <c r="B125" s="270" t="s">
        <v>127</v>
      </c>
      <c r="C125" s="271">
        <f>SUM(C30+C36+C50)</f>
        <v>0</v>
      </c>
      <c r="D125" s="8"/>
    </row>
    <row r="126" spans="2:4" ht="18" customHeight="1">
      <c r="B126" s="272" t="s">
        <v>248</v>
      </c>
      <c r="C126" s="268">
        <f>C34</f>
        <v>0</v>
      </c>
      <c r="D126" s="8"/>
    </row>
    <row r="127" spans="1:4" ht="18" customHeight="1">
      <c r="A127" s="8" t="s">
        <v>104</v>
      </c>
      <c r="B127" s="272" t="s">
        <v>249</v>
      </c>
      <c r="C127" s="268">
        <f>C50+C35</f>
        <v>0</v>
      </c>
      <c r="D127" s="8"/>
    </row>
    <row r="128" spans="2:4" ht="18" customHeight="1">
      <c r="B128" s="273" t="s">
        <v>250</v>
      </c>
      <c r="C128" s="268">
        <f>C30</f>
        <v>0</v>
      </c>
      <c r="D128" s="8"/>
    </row>
    <row r="129" spans="2:3" ht="24.75" customHeight="1" hidden="1">
      <c r="B129" s="274" t="s">
        <v>161</v>
      </c>
      <c r="C129" s="383">
        <f>ROUNDDOWN(C57+C60+C116,2)</f>
        <v>0</v>
      </c>
    </row>
    <row r="130" spans="2:6" s="7" customFormat="1" ht="24.75" customHeight="1" hidden="1">
      <c r="B130" s="275" t="s">
        <v>163</v>
      </c>
      <c r="C130" s="276">
        <f>ROUNDDOWN(C14-C29,2)</f>
        <v>0</v>
      </c>
      <c r="E130" s="14"/>
      <c r="F130" s="14"/>
    </row>
    <row r="131" spans="2:4" ht="24.75" customHeight="1" thickBot="1">
      <c r="B131" s="277" t="s">
        <v>128</v>
      </c>
      <c r="C131" s="278">
        <f>ROUNDDOWN(SUM(C121,C125),2)</f>
        <v>0</v>
      </c>
      <c r="D131" s="8"/>
    </row>
    <row r="132" ht="12" customHeight="1" thickBot="1"/>
    <row r="133" spans="2:6" ht="30.75" customHeight="1">
      <c r="B133" s="448" t="s">
        <v>251</v>
      </c>
      <c r="C133" s="449"/>
      <c r="D133" s="449"/>
      <c r="E133" s="449"/>
      <c r="F133" s="7"/>
    </row>
    <row r="134" spans="5:6" ht="117" customHeight="1">
      <c r="E134" s="7"/>
      <c r="F134" s="7"/>
    </row>
    <row r="163" spans="2:4" ht="15" customHeight="1">
      <c r="B163" s="8"/>
      <c r="C163" s="8"/>
      <c r="D163" s="8"/>
    </row>
    <row r="164" spans="2:4" ht="24.75" customHeight="1">
      <c r="B164" s="8"/>
      <c r="C164" s="8"/>
      <c r="D164" s="8"/>
    </row>
    <row r="173" spans="2:4" ht="15.75" customHeight="1">
      <c r="B173" s="8"/>
      <c r="C173" s="8"/>
      <c r="D173" s="8"/>
    </row>
    <row r="174" spans="2:4" ht="30.75" customHeight="1">
      <c r="B174" s="8"/>
      <c r="C174" s="8"/>
      <c r="D174" s="8"/>
    </row>
    <row r="182" spans="2:4" ht="29.25" customHeight="1">
      <c r="B182" s="8"/>
      <c r="C182" s="8"/>
      <c r="D182" s="8"/>
    </row>
  </sheetData>
  <sheetProtection password="C47B" sheet="1"/>
  <mergeCells count="13">
    <mergeCell ref="B133:E133"/>
    <mergeCell ref="B54:E54"/>
    <mergeCell ref="B53:E53"/>
    <mergeCell ref="F19:F21"/>
    <mergeCell ref="D21:E21"/>
    <mergeCell ref="D29:F29"/>
    <mergeCell ref="B12:E12"/>
    <mergeCell ref="D20:E20"/>
    <mergeCell ref="C3:D3"/>
    <mergeCell ref="C7:E7"/>
    <mergeCell ref="C10:E10"/>
    <mergeCell ref="B6:E6"/>
    <mergeCell ref="B9:E9"/>
  </mergeCells>
  <conditionalFormatting sqref="C121">
    <cfRule type="cellIs" priority="6" dxfId="14" operator="equal" stopIfTrue="1">
      <formula>C130</formula>
    </cfRule>
  </conditionalFormatting>
  <conditionalFormatting sqref="C131">
    <cfRule type="cellIs" priority="7" dxfId="14" operator="equal" stopIfTrue="1">
      <formula>$C$14</formula>
    </cfRule>
  </conditionalFormatting>
  <conditionalFormatting sqref="C34:C35">
    <cfRule type="expression" priority="5" dxfId="21" stopIfTrue="1">
      <formula>$C$36=$C$32</formula>
    </cfRule>
  </conditionalFormatting>
  <conditionalFormatting sqref="C29">
    <cfRule type="cellIs" priority="9" dxfId="12" operator="lessThan" stopIfTrue="1">
      <formula>5000</formula>
    </cfRule>
  </conditionalFormatting>
  <dataValidations count="6">
    <dataValidation type="decimal" allowBlank="1" showInputMessage="1" showErrorMessage="1" sqref="C106:C115">
      <formula1>0</formula1>
      <formula2>10000000</formula2>
    </dataValidation>
    <dataValidation allowBlank="1" showInputMessage="1" showErrorMessage="1" error="Les apports en nature (bénévolat / biens et services) sont renseignées en dépenses dans l'annexe 1." sqref="C60"/>
    <dataValidation type="decimal" operator="greaterThan" allowBlank="1" showInputMessage="1" showErrorMessage="1" sqref="C40:C49">
      <formula1>0</formula1>
    </dataValidation>
    <dataValidation operator="greaterThan" allowBlank="1" showInputMessage="1" showErrorMessage="1" sqref="D40:D49"/>
    <dataValidation type="list" allowBlank="1" showInputMessage="1" showErrorMessage="1" sqref="C23">
      <formula1>"30%,50%,60%,80%"</formula1>
    </dataValidation>
    <dataValidation allowBlank="1" showInputMessage="1" showErrorMessage="1" error="Ce montant est calculé à partir des données saisie dans l'annexe 1" sqref="C14"/>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6" r:id="rId2"/>
  <headerFooter>
    <oddFooter>&amp;L&amp;"Calibri,Italique"&amp;8Annexes techniques - Mesure 62.b&amp;R&amp;"Calibri,Italique"&amp;8V1.2 novembre 2017</oddFooter>
  </headerFooter>
  <rowBreaks count="1" manualBreakCount="1">
    <brk id="52" min="1" max="5" man="1"/>
  </rowBreaks>
  <legacyDrawing r:id="rId1"/>
</worksheet>
</file>

<file path=xl/worksheets/sheet4.xml><?xml version="1.0" encoding="utf-8"?>
<worksheet xmlns="http://schemas.openxmlformats.org/spreadsheetml/2006/main" xmlns:r="http://schemas.openxmlformats.org/officeDocument/2006/relationships">
  <sheetPr codeName="Feuil5">
    <pageSetUpPr fitToPage="1"/>
  </sheetPr>
  <dimension ref="A1:L50"/>
  <sheetViews>
    <sheetView showGridLines="0" view="pageBreakPreview" zoomScaleNormal="40" zoomScaleSheetLayoutView="100" zoomScalePageLayoutView="10" workbookViewId="0" topLeftCell="A1">
      <selection activeCell="C7" sqref="C7"/>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40" t="s">
        <v>136</v>
      </c>
      <c r="C1" s="40"/>
      <c r="D1" s="41"/>
      <c r="E1" s="8"/>
      <c r="F1" s="8"/>
      <c r="G1" s="8"/>
    </row>
    <row r="2" spans="2:7" ht="17.25">
      <c r="B2" s="42" t="s">
        <v>140</v>
      </c>
      <c r="C2" s="41"/>
      <c r="D2" s="42"/>
      <c r="E2" s="8"/>
      <c r="F2" s="8"/>
      <c r="G2" s="8"/>
    </row>
    <row r="3" spans="2:7" s="8" customFormat="1" ht="17.25">
      <c r="B3" s="123" t="str">
        <f>'ANXE-1-DEPENSES PREVI'!B3</f>
        <v>Mesure n°62.1.b - Mise en œuvre de stratégies de développement local mené par les acteurs locaux</v>
      </c>
      <c r="C3" s="41"/>
      <c r="D3" s="41"/>
      <c r="E3" s="41"/>
      <c r="F3" s="41"/>
      <c r="G3" s="10"/>
    </row>
    <row r="4" spans="1:9" ht="14.25">
      <c r="A4" s="2"/>
      <c r="B4" s="316" t="str">
        <f>'ANXE-1-DEPENSES PREVI'!B4</f>
        <v>version 1.2 - novembre 2017</v>
      </c>
      <c r="C4" s="41"/>
      <c r="D4" s="8"/>
      <c r="E4" s="8"/>
      <c r="I4" s="19"/>
    </row>
    <row r="5" spans="2:12" s="18" customFormat="1" ht="38.25" customHeight="1">
      <c r="B5" s="161" t="s">
        <v>142</v>
      </c>
      <c r="C5" s="31"/>
      <c r="D5" s="29"/>
      <c r="E5" s="22"/>
      <c r="F5" s="22"/>
      <c r="G5" s="23"/>
      <c r="H5" s="17"/>
      <c r="I5" s="17"/>
      <c r="J5" s="17"/>
      <c r="K5" s="17"/>
      <c r="L5" s="17"/>
    </row>
    <row r="6" spans="2:12" s="18" customFormat="1" ht="28.5" customHeight="1">
      <c r="B6" s="410" t="s">
        <v>378</v>
      </c>
      <c r="C6" s="31"/>
      <c r="D6" s="29"/>
      <c r="E6" s="22"/>
      <c r="F6" s="22"/>
      <c r="G6" s="23"/>
      <c r="H6" s="17"/>
      <c r="I6" s="17"/>
      <c r="J6" s="17"/>
      <c r="K6" s="17"/>
      <c r="L6" s="17"/>
    </row>
    <row r="7" spans="2:12" s="18" customFormat="1" ht="24.75" customHeight="1">
      <c r="B7" s="464" t="s">
        <v>164</v>
      </c>
      <c r="C7" s="465"/>
      <c r="D7" s="465"/>
      <c r="E7" s="466"/>
      <c r="F7" s="22"/>
      <c r="G7" s="23"/>
      <c r="H7" s="17"/>
      <c r="I7" s="17"/>
      <c r="J7" s="17"/>
      <c r="K7" s="17"/>
      <c r="L7" s="17"/>
    </row>
    <row r="8" spans="2:12" s="18" customFormat="1" ht="24.75" customHeight="1">
      <c r="B8" s="124" t="s">
        <v>139</v>
      </c>
      <c r="C8" s="440" t="str">
        <f>IF('ANXE-1-DEPENSES PREVI'!$C$8=0,"Veuillez renseigner cette information à l'annexe 1",'ANXE-1-DEPENSES PREVI'!$C$8)</f>
        <v>Veuillez renseigner cette information à l'annexe 1</v>
      </c>
      <c r="D8" s="470"/>
      <c r="E8" s="471"/>
      <c r="F8" s="22"/>
      <c r="G8" s="23"/>
      <c r="H8" s="17"/>
      <c r="I8" s="17"/>
      <c r="J8" s="17"/>
      <c r="K8" s="17"/>
      <c r="L8" s="17"/>
    </row>
    <row r="9" spans="2:12" s="18" customFormat="1" ht="12" customHeight="1">
      <c r="B9" s="5"/>
      <c r="C9" s="35"/>
      <c r="D9" s="35"/>
      <c r="E9" s="22"/>
      <c r="F9" s="22"/>
      <c r="G9" s="23"/>
      <c r="H9" s="17"/>
      <c r="I9" s="17"/>
      <c r="J9" s="17"/>
      <c r="K9" s="17"/>
      <c r="L9" s="17"/>
    </row>
    <row r="10" spans="2:12" s="28" customFormat="1" ht="24.75" customHeight="1">
      <c r="B10" s="464" t="s">
        <v>122</v>
      </c>
      <c r="C10" s="465"/>
      <c r="D10" s="465"/>
      <c r="E10" s="466"/>
      <c r="F10" s="63"/>
      <c r="G10" s="64"/>
      <c r="H10" s="27"/>
      <c r="I10" s="27"/>
      <c r="J10" s="27"/>
      <c r="K10" s="27"/>
      <c r="L10" s="27"/>
    </row>
    <row r="11" spans="2:12" s="18" customFormat="1" ht="24.75" customHeight="1">
      <c r="B11" s="124" t="s">
        <v>134</v>
      </c>
      <c r="C11" s="440" t="str">
        <f>IF('ANXE-1-DEPENSES PREVI'!$C$11=0,"Veuillez renseigner cette information à l'annexe 1",'ANXE-1-DEPENSES PREVI'!$C$11)</f>
        <v>Veuillez renseigner cette information à l'annexe 1</v>
      </c>
      <c r="D11" s="470"/>
      <c r="E11" s="471"/>
      <c r="F11" s="22"/>
      <c r="G11" s="23"/>
      <c r="H11" s="17"/>
      <c r="I11" s="17"/>
      <c r="J11" s="17"/>
      <c r="K11" s="17"/>
      <c r="L11" s="17"/>
    </row>
    <row r="12" spans="2:12" s="18" customFormat="1" ht="15" thickBot="1">
      <c r="B12" s="24"/>
      <c r="C12" s="17"/>
      <c r="D12" s="17"/>
      <c r="E12" s="17"/>
      <c r="F12" s="17"/>
      <c r="G12" s="17"/>
      <c r="H12" s="17"/>
      <c r="I12" s="17"/>
      <c r="J12" s="17"/>
      <c r="K12" s="17"/>
      <c r="L12" s="17"/>
    </row>
    <row r="13" spans="2:10" ht="33" customHeight="1">
      <c r="B13" s="472" t="s">
        <v>177</v>
      </c>
      <c r="C13" s="460" t="s">
        <v>178</v>
      </c>
      <c r="D13" s="460" t="s">
        <v>179</v>
      </c>
      <c r="E13" s="467" t="s">
        <v>180</v>
      </c>
      <c r="F13" s="468"/>
      <c r="G13" s="469"/>
      <c r="H13" s="460" t="s">
        <v>106</v>
      </c>
      <c r="I13" s="462" t="s">
        <v>181</v>
      </c>
      <c r="J13" s="68"/>
    </row>
    <row r="14" spans="2:10" ht="23.25" customHeight="1">
      <c r="B14" s="473"/>
      <c r="C14" s="474"/>
      <c r="D14" s="461"/>
      <c r="E14" s="61" t="s">
        <v>99</v>
      </c>
      <c r="F14" s="163" t="s">
        <v>100</v>
      </c>
      <c r="G14" s="60" t="s">
        <v>101</v>
      </c>
      <c r="H14" s="461"/>
      <c r="I14" s="463"/>
      <c r="J14" s="68"/>
    </row>
    <row r="15" spans="2:9" ht="24.75" customHeight="1">
      <c r="B15" s="242"/>
      <c r="C15" s="243"/>
      <c r="D15" s="244"/>
      <c r="E15" s="171"/>
      <c r="F15" s="171"/>
      <c r="G15" s="171"/>
      <c r="H15" s="109">
        <f>SUM(E15:G15)</f>
        <v>0</v>
      </c>
      <c r="I15" s="240"/>
    </row>
    <row r="16" spans="2:9" ht="24.75" customHeight="1">
      <c r="B16" s="242"/>
      <c r="C16" s="243"/>
      <c r="D16" s="244"/>
      <c r="E16" s="171"/>
      <c r="F16" s="171"/>
      <c r="G16" s="171"/>
      <c r="H16" s="109">
        <f>SUM(E16:G16)</f>
        <v>0</v>
      </c>
      <c r="I16" s="240"/>
    </row>
    <row r="17" spans="2:9" ht="24.75" customHeight="1">
      <c r="B17" s="242"/>
      <c r="C17" s="243"/>
      <c r="D17" s="244"/>
      <c r="E17" s="171"/>
      <c r="F17" s="171"/>
      <c r="G17" s="171"/>
      <c r="H17" s="109">
        <f>SUM(E17:G17)</f>
        <v>0</v>
      </c>
      <c r="I17" s="240"/>
    </row>
    <row r="18" spans="2:9" ht="24.75" customHeight="1">
      <c r="B18" s="242"/>
      <c r="C18" s="243"/>
      <c r="D18" s="244"/>
      <c r="E18" s="171"/>
      <c r="F18" s="171"/>
      <c r="G18" s="171"/>
      <c r="H18" s="109">
        <f>SUM(E18:G18)</f>
        <v>0</v>
      </c>
      <c r="I18" s="240"/>
    </row>
    <row r="19" spans="2:9" ht="24.75" customHeight="1">
      <c r="B19" s="242"/>
      <c r="C19" s="243"/>
      <c r="D19" s="244"/>
      <c r="E19" s="171"/>
      <c r="F19" s="171"/>
      <c r="G19" s="171"/>
      <c r="H19" s="109">
        <f>SUM(E19:G19)</f>
        <v>0</v>
      </c>
      <c r="I19" s="240"/>
    </row>
    <row r="20" spans="2:9" ht="24.75" customHeight="1">
      <c r="B20" s="242"/>
      <c r="C20" s="243"/>
      <c r="D20" s="244"/>
      <c r="E20" s="171"/>
      <c r="F20" s="171"/>
      <c r="G20" s="171"/>
      <c r="H20" s="109">
        <f aca="true" t="shared" si="0" ref="H20:H44">SUM(E20:G20)</f>
        <v>0</v>
      </c>
      <c r="I20" s="240"/>
    </row>
    <row r="21" spans="2:9" ht="24.75" customHeight="1">
      <c r="B21" s="242"/>
      <c r="C21" s="243"/>
      <c r="D21" s="244"/>
      <c r="E21" s="171"/>
      <c r="F21" s="171"/>
      <c r="G21" s="171"/>
      <c r="H21" s="109">
        <f t="shared" si="0"/>
        <v>0</v>
      </c>
      <c r="I21" s="240"/>
    </row>
    <row r="22" spans="2:9" ht="24.75" customHeight="1">
      <c r="B22" s="242"/>
      <c r="C22" s="243"/>
      <c r="D22" s="244"/>
      <c r="E22" s="171"/>
      <c r="F22" s="171"/>
      <c r="G22" s="171"/>
      <c r="H22" s="109">
        <f t="shared" si="0"/>
        <v>0</v>
      </c>
      <c r="I22" s="240"/>
    </row>
    <row r="23" spans="2:9" ht="24.75" customHeight="1">
      <c r="B23" s="242"/>
      <c r="C23" s="243"/>
      <c r="D23" s="244"/>
      <c r="E23" s="171"/>
      <c r="F23" s="171"/>
      <c r="G23" s="171"/>
      <c r="H23" s="109">
        <f>SUM(E23:G23)</f>
        <v>0</v>
      </c>
      <c r="I23" s="240"/>
    </row>
    <row r="24" spans="2:9" ht="24.75" customHeight="1">
      <c r="B24" s="242"/>
      <c r="C24" s="243"/>
      <c r="D24" s="244"/>
      <c r="E24" s="171"/>
      <c r="F24" s="171"/>
      <c r="G24" s="171"/>
      <c r="H24" s="109">
        <f t="shared" si="0"/>
        <v>0</v>
      </c>
      <c r="I24" s="240"/>
    </row>
    <row r="25" spans="2:9" ht="24.75" customHeight="1">
      <c r="B25" s="242"/>
      <c r="C25" s="243"/>
      <c r="D25" s="244"/>
      <c r="E25" s="171"/>
      <c r="F25" s="171"/>
      <c r="G25" s="171"/>
      <c r="H25" s="109">
        <f t="shared" si="0"/>
        <v>0</v>
      </c>
      <c r="I25" s="240"/>
    </row>
    <row r="26" spans="2:9" ht="24.75" customHeight="1">
      <c r="B26" s="242"/>
      <c r="C26" s="243"/>
      <c r="D26" s="244"/>
      <c r="E26" s="171"/>
      <c r="F26" s="171"/>
      <c r="G26" s="171"/>
      <c r="H26" s="109">
        <f t="shared" si="0"/>
        <v>0</v>
      </c>
      <c r="I26" s="240"/>
    </row>
    <row r="27" spans="2:9" ht="24.75" customHeight="1">
      <c r="B27" s="242"/>
      <c r="C27" s="243"/>
      <c r="D27" s="244"/>
      <c r="E27" s="171"/>
      <c r="F27" s="171"/>
      <c r="G27" s="171"/>
      <c r="H27" s="109">
        <f t="shared" si="0"/>
        <v>0</v>
      </c>
      <c r="I27" s="240"/>
    </row>
    <row r="28" spans="2:9" ht="24.75" customHeight="1">
      <c r="B28" s="242"/>
      <c r="C28" s="243"/>
      <c r="D28" s="244"/>
      <c r="E28" s="171"/>
      <c r="F28" s="171"/>
      <c r="G28" s="171"/>
      <c r="H28" s="109">
        <f t="shared" si="0"/>
        <v>0</v>
      </c>
      <c r="I28" s="240"/>
    </row>
    <row r="29" spans="2:9" ht="24.75" customHeight="1">
      <c r="B29" s="242"/>
      <c r="C29" s="243"/>
      <c r="D29" s="244"/>
      <c r="E29" s="171"/>
      <c r="F29" s="171"/>
      <c r="G29" s="171"/>
      <c r="H29" s="109">
        <f>SUM(E29:G29)</f>
        <v>0</v>
      </c>
      <c r="I29" s="240"/>
    </row>
    <row r="30" spans="2:9" ht="24.75" customHeight="1">
      <c r="B30" s="242"/>
      <c r="C30" s="243"/>
      <c r="D30" s="244"/>
      <c r="E30" s="171"/>
      <c r="F30" s="171"/>
      <c r="G30" s="171"/>
      <c r="H30" s="109">
        <f>SUM(E30:G30)</f>
        <v>0</v>
      </c>
      <c r="I30" s="240"/>
    </row>
    <row r="31" spans="2:9" ht="24.75" customHeight="1">
      <c r="B31" s="242"/>
      <c r="C31" s="243"/>
      <c r="D31" s="244"/>
      <c r="E31" s="171"/>
      <c r="F31" s="171"/>
      <c r="G31" s="171"/>
      <c r="H31" s="109">
        <f>SUM(E31:G31)</f>
        <v>0</v>
      </c>
      <c r="I31" s="240"/>
    </row>
    <row r="32" spans="2:9" ht="24.75" customHeight="1">
      <c r="B32" s="242"/>
      <c r="C32" s="243"/>
      <c r="D32" s="244"/>
      <c r="E32" s="171"/>
      <c r="F32" s="171"/>
      <c r="G32" s="171"/>
      <c r="H32" s="109">
        <f t="shared" si="0"/>
        <v>0</v>
      </c>
      <c r="I32" s="240"/>
    </row>
    <row r="33" spans="2:9" ht="24.75" customHeight="1">
      <c r="B33" s="242"/>
      <c r="C33" s="243"/>
      <c r="D33" s="244"/>
      <c r="E33" s="171"/>
      <c r="F33" s="171"/>
      <c r="G33" s="171"/>
      <c r="H33" s="109">
        <f t="shared" si="0"/>
        <v>0</v>
      </c>
      <c r="I33" s="240"/>
    </row>
    <row r="34" spans="2:9" ht="24.75" customHeight="1">
      <c r="B34" s="242"/>
      <c r="C34" s="243"/>
      <c r="D34" s="244"/>
      <c r="E34" s="171"/>
      <c r="F34" s="171"/>
      <c r="G34" s="171"/>
      <c r="H34" s="109">
        <f t="shared" si="0"/>
        <v>0</v>
      </c>
      <c r="I34" s="240"/>
    </row>
    <row r="35" spans="2:9" ht="24.75" customHeight="1">
      <c r="B35" s="242"/>
      <c r="C35" s="243"/>
      <c r="D35" s="244"/>
      <c r="E35" s="171"/>
      <c r="F35" s="171"/>
      <c r="G35" s="171"/>
      <c r="H35" s="109">
        <f t="shared" si="0"/>
        <v>0</v>
      </c>
      <c r="I35" s="240"/>
    </row>
    <row r="36" spans="2:9" ht="24.75" customHeight="1">
      <c r="B36" s="242"/>
      <c r="C36" s="243"/>
      <c r="D36" s="244"/>
      <c r="E36" s="171"/>
      <c r="F36" s="171"/>
      <c r="G36" s="171"/>
      <c r="H36" s="109">
        <f t="shared" si="0"/>
        <v>0</v>
      </c>
      <c r="I36" s="240"/>
    </row>
    <row r="37" spans="2:9" ht="24.75" customHeight="1">
      <c r="B37" s="242"/>
      <c r="C37" s="243"/>
      <c r="D37" s="244"/>
      <c r="E37" s="171"/>
      <c r="F37" s="171"/>
      <c r="G37" s="171"/>
      <c r="H37" s="109">
        <f t="shared" si="0"/>
        <v>0</v>
      </c>
      <c r="I37" s="240"/>
    </row>
    <row r="38" spans="2:9" ht="24.75" customHeight="1">
      <c r="B38" s="242"/>
      <c r="C38" s="243"/>
      <c r="D38" s="244"/>
      <c r="E38" s="171"/>
      <c r="F38" s="171"/>
      <c r="G38" s="171"/>
      <c r="H38" s="109">
        <f t="shared" si="0"/>
        <v>0</v>
      </c>
      <c r="I38" s="240"/>
    </row>
    <row r="39" spans="2:9" ht="24.75" customHeight="1">
      <c r="B39" s="242"/>
      <c r="C39" s="243"/>
      <c r="D39" s="244"/>
      <c r="E39" s="171"/>
      <c r="F39" s="171"/>
      <c r="G39" s="171"/>
      <c r="H39" s="109">
        <f t="shared" si="0"/>
        <v>0</v>
      </c>
      <c r="I39" s="240"/>
    </row>
    <row r="40" spans="2:9" ht="24.75" customHeight="1">
      <c r="B40" s="242"/>
      <c r="C40" s="243"/>
      <c r="D40" s="244"/>
      <c r="E40" s="171"/>
      <c r="F40" s="171"/>
      <c r="G40" s="171"/>
      <c r="H40" s="109">
        <f t="shared" si="0"/>
        <v>0</v>
      </c>
      <c r="I40" s="240"/>
    </row>
    <row r="41" spans="2:9" ht="24.75" customHeight="1">
      <c r="B41" s="242"/>
      <c r="C41" s="243"/>
      <c r="D41" s="244"/>
      <c r="E41" s="171"/>
      <c r="F41" s="171"/>
      <c r="G41" s="171"/>
      <c r="H41" s="109">
        <f t="shared" si="0"/>
        <v>0</v>
      </c>
      <c r="I41" s="240"/>
    </row>
    <row r="42" spans="2:9" ht="24.75" customHeight="1">
      <c r="B42" s="242"/>
      <c r="C42" s="243"/>
      <c r="D42" s="244"/>
      <c r="E42" s="171"/>
      <c r="F42" s="171"/>
      <c r="G42" s="171"/>
      <c r="H42" s="109">
        <f t="shared" si="0"/>
        <v>0</v>
      </c>
      <c r="I42" s="240"/>
    </row>
    <row r="43" spans="2:9" ht="24.75" customHeight="1">
      <c r="B43" s="242"/>
      <c r="C43" s="243"/>
      <c r="D43" s="244"/>
      <c r="E43" s="171"/>
      <c r="F43" s="171"/>
      <c r="G43" s="171"/>
      <c r="H43" s="109">
        <f t="shared" si="0"/>
        <v>0</v>
      </c>
      <c r="I43" s="240"/>
    </row>
    <row r="44" spans="2:9" ht="24.75" customHeight="1" thickBot="1">
      <c r="B44" s="245"/>
      <c r="C44" s="246"/>
      <c r="D44" s="247"/>
      <c r="E44" s="248"/>
      <c r="F44" s="248"/>
      <c r="G44" s="248"/>
      <c r="H44" s="114">
        <f t="shared" si="0"/>
        <v>0</v>
      </c>
      <c r="I44" s="241"/>
    </row>
    <row r="45" spans="8:9" ht="10.5" customHeight="1">
      <c r="H45" s="113"/>
      <c r="I45" s="113"/>
    </row>
    <row r="46" spans="2:9" ht="24" customHeight="1">
      <c r="B46" s="9"/>
      <c r="C46" s="16"/>
      <c r="G46" s="110" t="s">
        <v>159</v>
      </c>
      <c r="H46" s="111">
        <f>SUM(H15:H44)</f>
        <v>0</v>
      </c>
      <c r="I46" s="112">
        <f>SUM(I15:I44)</f>
        <v>0</v>
      </c>
    </row>
    <row r="50" ht="14.25">
      <c r="F50" s="67"/>
    </row>
    <row r="51" ht="15.75" customHeight="1"/>
    <row r="52" ht="21" customHeight="1"/>
    <row r="53" ht="17.25" customHeight="1"/>
    <row r="66" ht="24.75" customHeight="1"/>
    <row r="68" ht="14.25" customHeight="1"/>
    <row r="73" ht="16.5" customHeight="1"/>
    <row r="74" ht="16.5" customHeight="1"/>
    <row r="76" ht="17.25" customHeight="1"/>
    <row r="92" ht="18.75" customHeight="1"/>
    <row r="103" ht="9.75" customHeight="1"/>
    <row r="113" ht="15" customHeight="1"/>
    <row r="114" ht="24.75" customHeight="1"/>
    <row r="123" ht="15.75" customHeight="1"/>
    <row r="124" ht="30.75" customHeight="1"/>
    <row r="132" ht="29.25" customHeight="1"/>
  </sheetData>
  <sheetProtection password="C47B" sheet="1"/>
  <mergeCells count="10">
    <mergeCell ref="H13:H14"/>
    <mergeCell ref="I13:I14"/>
    <mergeCell ref="B7:E7"/>
    <mergeCell ref="E13:G13"/>
    <mergeCell ref="C11:E11"/>
    <mergeCell ref="C8:E8"/>
    <mergeCell ref="B10:E10"/>
    <mergeCell ref="B13:B14"/>
    <mergeCell ref="C13:C14"/>
    <mergeCell ref="D13:D14"/>
  </mergeCells>
  <dataValidations count="2">
    <dataValidation operator="greaterThanOrEqual" allowBlank="1" showInputMessage="1" showErrorMessage="1" sqref="B15:D44"/>
    <dataValidation type="decimal" operator="greaterThanOrEqual" allowBlank="1" showInputMessage="1" showErrorMessage="1" sqref="E15:G44 I15:I44">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5" r:id="rId1"/>
  <headerFooter>
    <oddFooter>&amp;L&amp;"Calibri,Italique"&amp;8Annexes techniques - Mesure 62.b&amp;R&amp;"Calibri,Italique"&amp;8V1.2 novembre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O39"/>
  <sheetViews>
    <sheetView showGridLines="0" view="pageBreakPreview" zoomScaleNormal="70" zoomScaleSheetLayoutView="100" zoomScalePageLayoutView="0" workbookViewId="0" topLeftCell="A1">
      <selection activeCell="C7" sqref="C7"/>
    </sheetView>
  </sheetViews>
  <sheetFormatPr defaultColWidth="11.421875" defaultRowHeight="15"/>
  <cols>
    <col min="1" max="1" width="4.421875" style="0" customWidth="1"/>
    <col min="2" max="2" width="40.851562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40" t="s">
        <v>136</v>
      </c>
      <c r="C1" s="40"/>
      <c r="D1" s="41"/>
      <c r="E1" s="8"/>
      <c r="F1" s="8"/>
      <c r="G1" s="8"/>
    </row>
    <row r="2" spans="2:7" ht="17.25">
      <c r="B2" s="10" t="s">
        <v>140</v>
      </c>
      <c r="C2" s="41"/>
      <c r="D2" s="10"/>
      <c r="E2" s="8"/>
      <c r="F2" s="8"/>
      <c r="G2" s="8"/>
    </row>
    <row r="3" spans="2:7" s="8" customFormat="1" ht="17.25">
      <c r="B3" s="123" t="str">
        <f>'ANXE-1-DEPENSES PREVI'!B3</f>
        <v>Mesure n°62.1.b - Mise en œuvre de stratégies de développement local mené par les acteurs locaux</v>
      </c>
      <c r="C3" s="41"/>
      <c r="D3" s="41"/>
      <c r="E3" s="41"/>
      <c r="F3" s="41"/>
      <c r="G3" s="10"/>
    </row>
    <row r="4" spans="1:9" ht="14.25">
      <c r="A4" s="2"/>
      <c r="B4" s="316" t="str">
        <f>'ANXE-1-DEPENSES PREVI'!B4</f>
        <v>version 1.2 - novembre 2017</v>
      </c>
      <c r="C4" s="41"/>
      <c r="D4" s="8"/>
      <c r="E4" s="8"/>
      <c r="I4" s="19"/>
    </row>
    <row r="5" spans="2:8" s="10" customFormat="1" ht="48.75" customHeight="1">
      <c r="B5" s="43" t="s">
        <v>129</v>
      </c>
      <c r="C5" s="31"/>
      <c r="D5" s="69"/>
      <c r="E5" s="22"/>
      <c r="F5" s="22"/>
      <c r="G5" s="23"/>
      <c r="H5" s="17"/>
    </row>
    <row r="6" spans="2:8" s="10" customFormat="1" ht="24.75" customHeight="1">
      <c r="B6" s="480" t="s">
        <v>46</v>
      </c>
      <c r="C6" s="481"/>
      <c r="D6" s="481"/>
      <c r="E6" s="479"/>
      <c r="F6" s="471"/>
      <c r="G6" s="23"/>
      <c r="H6" s="17"/>
    </row>
    <row r="7" spans="2:8" s="10" customFormat="1" ht="24.75" customHeight="1">
      <c r="B7" s="126" t="s">
        <v>139</v>
      </c>
      <c r="C7" s="440" t="str">
        <f>IF('ANXE-1-DEPENSES PREVI'!$C$8=0,"Veuillez renseigner cette information à l'annexe 1",'ANXE-1-DEPENSES PREVI'!$C$8)</f>
        <v>Veuillez renseigner cette information à l'annexe 1</v>
      </c>
      <c r="D7" s="470"/>
      <c r="E7" s="479"/>
      <c r="F7" s="471"/>
      <c r="G7" s="23"/>
      <c r="H7" s="17"/>
    </row>
    <row r="8" spans="2:13" ht="12" customHeight="1">
      <c r="B8" s="5"/>
      <c r="C8" s="35"/>
      <c r="D8" s="35"/>
      <c r="E8" s="22"/>
      <c r="F8" s="22"/>
      <c r="G8" s="23"/>
      <c r="H8" s="17"/>
      <c r="I8" s="19"/>
      <c r="J8" s="19"/>
      <c r="K8" s="19"/>
      <c r="L8" s="19"/>
      <c r="M8" s="19"/>
    </row>
    <row r="9" spans="2:15" s="28" customFormat="1" ht="24.75" customHeight="1">
      <c r="B9" s="480" t="s">
        <v>122</v>
      </c>
      <c r="C9" s="481"/>
      <c r="D9" s="481"/>
      <c r="E9" s="479"/>
      <c r="F9" s="471"/>
      <c r="G9" s="64"/>
      <c r="H9" s="27"/>
      <c r="I9" s="11"/>
      <c r="J9" s="11"/>
      <c r="K9" s="11"/>
      <c r="L9" s="11"/>
      <c r="M9" s="11"/>
      <c r="N9" s="27"/>
      <c r="O9" s="27"/>
    </row>
    <row r="10" spans="2:15" s="18" customFormat="1" ht="24.75" customHeight="1">
      <c r="B10" s="126" t="s">
        <v>134</v>
      </c>
      <c r="C10" s="440" t="str">
        <f>IF('ANXE-1-DEPENSES PREVI'!$C$11=0,"Veuillez renseigner cette information à l'annexe 1",'ANXE-1-DEPENSES PREVI'!$C$11)</f>
        <v>Veuillez renseigner cette information à l'annexe 1</v>
      </c>
      <c r="D10" s="470"/>
      <c r="E10" s="479"/>
      <c r="F10" s="471"/>
      <c r="G10" s="23"/>
      <c r="H10" s="17"/>
      <c r="I10" s="6"/>
      <c r="J10" s="6"/>
      <c r="K10" s="6"/>
      <c r="L10" s="6"/>
      <c r="M10" s="6"/>
      <c r="N10" s="17"/>
      <c r="O10" s="17"/>
    </row>
    <row r="11" spans="2:13" ht="21" customHeight="1">
      <c r="B11" s="406"/>
      <c r="C11" s="407"/>
      <c r="D11" s="408"/>
      <c r="E11" s="19"/>
      <c r="F11" s="19"/>
      <c r="G11" s="19"/>
      <c r="H11" s="19"/>
      <c r="I11" s="19"/>
      <c r="J11" s="19"/>
      <c r="K11" s="19"/>
      <c r="L11" s="19"/>
      <c r="M11" s="19"/>
    </row>
    <row r="12" spans="2:13" ht="39.75" customHeight="1">
      <c r="B12" s="183" t="s">
        <v>188</v>
      </c>
      <c r="C12" s="184" t="s">
        <v>113</v>
      </c>
      <c r="D12" s="185" t="s">
        <v>189</v>
      </c>
      <c r="E12" s="19"/>
      <c r="F12" s="19"/>
      <c r="G12" s="19"/>
      <c r="H12" s="19"/>
      <c r="I12" s="19"/>
      <c r="J12" s="19"/>
      <c r="K12" s="19"/>
      <c r="L12" s="19"/>
      <c r="M12" s="19"/>
    </row>
    <row r="13" spans="2:13" ht="33.75" customHeight="1">
      <c r="B13" s="398" t="s">
        <v>399</v>
      </c>
      <c r="C13" s="390" t="s">
        <v>406</v>
      </c>
      <c r="D13" s="403"/>
      <c r="E13" s="19"/>
      <c r="F13" s="19"/>
      <c r="G13" s="19"/>
      <c r="H13" s="19"/>
      <c r="I13" s="19"/>
      <c r="J13" s="19"/>
      <c r="K13" s="19"/>
      <c r="L13" s="19"/>
      <c r="M13" s="19"/>
    </row>
    <row r="14" spans="2:13" ht="33.75" customHeight="1">
      <c r="B14" s="399" t="s">
        <v>400</v>
      </c>
      <c r="C14" s="400" t="s">
        <v>406</v>
      </c>
      <c r="D14" s="404"/>
      <c r="E14" s="19"/>
      <c r="F14" s="19"/>
      <c r="G14" s="19"/>
      <c r="H14" s="19"/>
      <c r="I14" s="19"/>
      <c r="J14" s="19"/>
      <c r="K14" s="19"/>
      <c r="L14" s="19"/>
      <c r="M14" s="19"/>
    </row>
    <row r="15" spans="2:13" ht="33.75" customHeight="1">
      <c r="B15" s="401" t="s">
        <v>401</v>
      </c>
      <c r="C15" s="402" t="s">
        <v>402</v>
      </c>
      <c r="D15" s="405"/>
      <c r="E15" s="19"/>
      <c r="F15" s="19"/>
      <c r="G15" s="19"/>
      <c r="H15" s="19"/>
      <c r="I15" s="19"/>
      <c r="J15" s="19"/>
      <c r="K15" s="19"/>
      <c r="L15" s="19"/>
      <c r="M15" s="19"/>
    </row>
    <row r="16" spans="2:13" ht="21" customHeight="1">
      <c r="B16" s="395"/>
      <c r="C16" s="396"/>
      <c r="D16" s="397"/>
      <c r="E16" s="19"/>
      <c r="F16" s="19"/>
      <c r="G16" s="19"/>
      <c r="H16" s="19"/>
      <c r="I16" s="19"/>
      <c r="J16" s="19"/>
      <c r="K16" s="19"/>
      <c r="L16" s="19"/>
      <c r="M16" s="19"/>
    </row>
    <row r="17" spans="2:8" ht="46.5">
      <c r="B17" s="72" t="s">
        <v>130</v>
      </c>
      <c r="C17" s="73" t="s">
        <v>131</v>
      </c>
      <c r="D17" s="73" t="s">
        <v>132</v>
      </c>
      <c r="E17" s="74"/>
      <c r="F17" s="75" t="s">
        <v>133</v>
      </c>
      <c r="H17" s="182"/>
    </row>
    <row r="18" spans="2:8" ht="30" customHeight="1">
      <c r="B18" s="482" t="s">
        <v>398</v>
      </c>
      <c r="C18" s="483">
        <v>1</v>
      </c>
      <c r="D18" s="385" t="s">
        <v>386</v>
      </c>
      <c r="E18" s="169"/>
      <c r="F18" s="388">
        <v>106</v>
      </c>
      <c r="H18" s="182"/>
    </row>
    <row r="19" spans="2:6" ht="30" customHeight="1">
      <c r="B19" s="478"/>
      <c r="C19" s="476"/>
      <c r="D19" s="386" t="s">
        <v>387</v>
      </c>
      <c r="E19" s="170"/>
      <c r="F19" s="389">
        <v>107</v>
      </c>
    </row>
    <row r="20" spans="2:6" ht="30" customHeight="1">
      <c r="B20" s="478"/>
      <c r="C20" s="476"/>
      <c r="D20" s="386" t="s">
        <v>388</v>
      </c>
      <c r="E20" s="170"/>
      <c r="F20" s="389">
        <v>108</v>
      </c>
    </row>
    <row r="21" spans="2:6" ht="30" customHeight="1">
      <c r="B21" s="478"/>
      <c r="C21" s="476"/>
      <c r="D21" s="386" t="s">
        <v>389</v>
      </c>
      <c r="E21" s="170"/>
      <c r="F21" s="389">
        <v>109</v>
      </c>
    </row>
    <row r="22" spans="2:6" ht="30" customHeight="1">
      <c r="B22" s="478"/>
      <c r="C22" s="476"/>
      <c r="D22" s="386" t="s">
        <v>390</v>
      </c>
      <c r="E22" s="170"/>
      <c r="F22" s="389">
        <v>110</v>
      </c>
    </row>
    <row r="23" spans="2:6" ht="30" customHeight="1">
      <c r="B23" s="478"/>
      <c r="C23" s="476"/>
      <c r="D23" s="386" t="s">
        <v>391</v>
      </c>
      <c r="E23" s="170"/>
      <c r="F23" s="389">
        <v>111</v>
      </c>
    </row>
    <row r="24" spans="2:8" ht="30" customHeight="1">
      <c r="B24" s="477" t="s">
        <v>379</v>
      </c>
      <c r="C24" s="475">
        <v>2</v>
      </c>
      <c r="D24" s="386" t="s">
        <v>380</v>
      </c>
      <c r="E24" s="169"/>
      <c r="F24" s="388">
        <v>1</v>
      </c>
      <c r="H24" s="182"/>
    </row>
    <row r="25" spans="2:6" ht="30" customHeight="1">
      <c r="B25" s="478"/>
      <c r="C25" s="476"/>
      <c r="D25" s="386" t="s">
        <v>381</v>
      </c>
      <c r="E25" s="170"/>
      <c r="F25" s="389">
        <v>2</v>
      </c>
    </row>
    <row r="26" spans="2:6" ht="30" customHeight="1">
      <c r="B26" s="478"/>
      <c r="C26" s="476"/>
      <c r="D26" s="386" t="s">
        <v>382</v>
      </c>
      <c r="E26" s="170"/>
      <c r="F26" s="389">
        <v>3</v>
      </c>
    </row>
    <row r="27" spans="2:6" ht="30" customHeight="1">
      <c r="B27" s="478"/>
      <c r="C27" s="476"/>
      <c r="D27" s="386" t="s">
        <v>383</v>
      </c>
      <c r="E27" s="170"/>
      <c r="F27" s="389">
        <v>4</v>
      </c>
    </row>
    <row r="28" spans="2:6" ht="30" customHeight="1">
      <c r="B28" s="478"/>
      <c r="C28" s="476"/>
      <c r="D28" s="386" t="s">
        <v>384</v>
      </c>
      <c r="E28" s="170"/>
      <c r="F28" s="389">
        <v>5</v>
      </c>
    </row>
    <row r="29" spans="2:6" ht="30" customHeight="1">
      <c r="B29" s="478"/>
      <c r="C29" s="476"/>
      <c r="D29" s="387" t="s">
        <v>385</v>
      </c>
      <c r="E29" s="170"/>
      <c r="F29" s="389">
        <v>6</v>
      </c>
    </row>
    <row r="30" ht="14.25">
      <c r="C30" s="233"/>
    </row>
    <row r="31" ht="14.25">
      <c r="C31" s="233"/>
    </row>
    <row r="32" ht="16.5" customHeight="1">
      <c r="C32" s="233"/>
    </row>
    <row r="33" ht="16.5" customHeight="1">
      <c r="C33" s="233"/>
    </row>
    <row r="34" ht="14.25">
      <c r="C34" s="233"/>
    </row>
    <row r="35" ht="17.25" customHeight="1">
      <c r="C35" s="233"/>
    </row>
    <row r="36" ht="14.25">
      <c r="C36" s="233"/>
    </row>
    <row r="37" ht="14.25">
      <c r="C37" s="233"/>
    </row>
    <row r="38" ht="14.25">
      <c r="C38" s="233"/>
    </row>
    <row r="39" ht="14.25">
      <c r="C39" s="233"/>
    </row>
    <row r="51" ht="18.75" customHeight="1"/>
    <row r="62" ht="9.75" customHeight="1"/>
    <row r="72" ht="15" customHeight="1"/>
    <row r="73" ht="24.75" customHeight="1"/>
    <row r="82" ht="15.75" customHeight="1"/>
    <row r="83" ht="30.75" customHeight="1"/>
    <row r="91" ht="29.25" customHeight="1"/>
  </sheetData>
  <sheetProtection password="C47B" sheet="1"/>
  <mergeCells count="8">
    <mergeCell ref="C24:C29"/>
    <mergeCell ref="B24:B29"/>
    <mergeCell ref="C7:F7"/>
    <mergeCell ref="B6:F6"/>
    <mergeCell ref="B9:F9"/>
    <mergeCell ref="B18:B23"/>
    <mergeCell ref="C18:C23"/>
    <mergeCell ref="C10:F10"/>
  </mergeCells>
  <dataValidations count="1">
    <dataValidation type="decimal" operator="greaterThanOrEqual" allowBlank="1" showInputMessage="1" showErrorMessage="1" sqref="D11:D1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2"/>
  <headerFooter alignWithMargins="0">
    <oddFooter>&amp;L&amp;"Calibri,Italique"&amp;8Annexes techniques - Mesure 62.b&amp;R&amp;"Calibri,Italique"&amp;8V1.2 novembre 2017</oddFooter>
  </headerFooter>
  <legacy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J15"/>
  <sheetViews>
    <sheetView showGridLines="0" view="pageBreakPreview" zoomScaleNormal="98" zoomScaleSheetLayoutView="100" zoomScalePageLayoutView="0" workbookViewId="0" topLeftCell="A1">
      <selection activeCell="C7" sqref="C7"/>
    </sheetView>
  </sheetViews>
  <sheetFormatPr defaultColWidth="11.421875" defaultRowHeight="15"/>
  <cols>
    <col min="1" max="1" width="3.00390625" style="0" customWidth="1"/>
    <col min="2" max="2" width="52.140625" style="0" customWidth="1"/>
    <col min="3" max="3" width="22.00390625" style="0" customWidth="1"/>
    <col min="4" max="4" width="15.28125" style="0" customWidth="1"/>
    <col min="5" max="5" width="13.421875" style="0" customWidth="1"/>
    <col min="6" max="6" width="20.8515625" style="0" bestFit="1" customWidth="1"/>
  </cols>
  <sheetData>
    <row r="1" spans="2:5" ht="30">
      <c r="B1" s="40" t="s">
        <v>136</v>
      </c>
      <c r="C1" s="40"/>
      <c r="D1" s="41"/>
      <c r="E1" s="8"/>
    </row>
    <row r="2" spans="2:5" ht="17.25">
      <c r="B2" s="10" t="s">
        <v>140</v>
      </c>
      <c r="C2" s="41"/>
      <c r="D2" s="10"/>
      <c r="E2" s="8"/>
    </row>
    <row r="3" spans="2:7" s="8" customFormat="1" ht="17.25">
      <c r="B3" s="123" t="str">
        <f>'ANXE-1-DEPENSES PREVI'!B3</f>
        <v>Mesure n°62.1.b - Mise en œuvre de stratégies de développement local mené par les acteurs locaux</v>
      </c>
      <c r="C3" s="41"/>
      <c r="D3" s="41"/>
      <c r="E3" s="41"/>
      <c r="F3" s="41"/>
      <c r="G3" s="10"/>
    </row>
    <row r="4" spans="1:9" ht="14.25">
      <c r="A4" s="2"/>
      <c r="B4" s="316" t="str">
        <f>'ANXE-1-DEPENSES PREVI'!B4</f>
        <v>version 1.2 - novembre 2017</v>
      </c>
      <c r="C4" s="41"/>
      <c r="D4" s="8"/>
      <c r="E4" s="8"/>
      <c r="I4" s="19"/>
    </row>
    <row r="5" spans="2:10" ht="43.5" customHeight="1">
      <c r="B5" s="43" t="s">
        <v>105</v>
      </c>
      <c r="C5" s="31"/>
      <c r="D5" s="69"/>
      <c r="E5" s="22"/>
      <c r="F5" s="17"/>
      <c r="G5" s="10"/>
      <c r="H5" s="10"/>
      <c r="I5" s="10"/>
      <c r="J5" s="10"/>
    </row>
    <row r="6" spans="2:10" ht="24.75" customHeight="1">
      <c r="B6" s="480" t="s">
        <v>46</v>
      </c>
      <c r="C6" s="481"/>
      <c r="D6" s="481"/>
      <c r="E6" s="479"/>
      <c r="F6" s="471"/>
      <c r="G6" s="10"/>
      <c r="H6" s="10"/>
      <c r="I6" s="10"/>
      <c r="J6" s="10"/>
    </row>
    <row r="7" spans="2:6" s="10" customFormat="1" ht="43.5" customHeight="1">
      <c r="B7" s="125" t="s">
        <v>139</v>
      </c>
      <c r="C7" s="440" t="str">
        <f>IF('ANXE-1-DEPENSES PREVI'!$C$8=0,"Veuillez renseigner cette information à l'annexe 1",'ANXE-1-DEPENSES PREVI'!$C$8)</f>
        <v>Veuillez renseigner cette information à l'annexe 1</v>
      </c>
      <c r="D7" s="470"/>
      <c r="E7" s="479"/>
      <c r="F7" s="471"/>
    </row>
    <row r="8" spans="2:10" ht="12" customHeight="1">
      <c r="B8" s="1"/>
      <c r="C8" s="35"/>
      <c r="D8" s="35"/>
      <c r="E8" s="22"/>
      <c r="F8" s="17"/>
      <c r="G8" s="19"/>
      <c r="H8" s="19"/>
      <c r="I8" s="19"/>
      <c r="J8" s="19"/>
    </row>
    <row r="9" spans="2:10" s="12" customFormat="1" ht="24.75" customHeight="1">
      <c r="B9" s="480" t="s">
        <v>122</v>
      </c>
      <c r="C9" s="481"/>
      <c r="D9" s="481"/>
      <c r="E9" s="479"/>
      <c r="F9" s="471"/>
      <c r="G9" s="11"/>
      <c r="H9" s="11"/>
      <c r="I9" s="11"/>
      <c r="J9" s="11"/>
    </row>
    <row r="10" spans="2:10" ht="24.75" customHeight="1">
      <c r="B10" s="125" t="s">
        <v>134</v>
      </c>
      <c r="C10" s="440" t="str">
        <f>IF('ANXE-1-DEPENSES PREVI'!$C$11=0,"Veuillez renseigner cette information à l'annexe 1",'ANXE-1-DEPENSES PREVI'!$C$11)</f>
        <v>Veuillez renseigner cette information à l'annexe 1</v>
      </c>
      <c r="D10" s="470"/>
      <c r="E10" s="479"/>
      <c r="F10" s="471"/>
      <c r="G10" s="6"/>
      <c r="H10" s="6"/>
      <c r="I10" s="6"/>
      <c r="J10" s="6"/>
    </row>
    <row r="11" spans="2:5" ht="14.25">
      <c r="B11" s="1"/>
      <c r="C11" s="1"/>
      <c r="D11" s="1"/>
      <c r="E11" s="1"/>
    </row>
    <row r="12" spans="2:4" ht="33" customHeight="1">
      <c r="B12" s="70" t="s">
        <v>144</v>
      </c>
      <c r="C12" s="71" t="s">
        <v>152</v>
      </c>
      <c r="D12" s="391" t="s">
        <v>145</v>
      </c>
    </row>
    <row r="13" spans="2:4" ht="30" customHeight="1">
      <c r="B13" s="376" t="s">
        <v>392</v>
      </c>
      <c r="C13" s="377" t="s">
        <v>396</v>
      </c>
      <c r="D13" s="392"/>
    </row>
    <row r="14" spans="2:4" ht="30" customHeight="1">
      <c r="B14" s="378" t="s">
        <v>393</v>
      </c>
      <c r="C14" s="379" t="s">
        <v>396</v>
      </c>
      <c r="D14" s="393"/>
    </row>
    <row r="15" spans="2:4" ht="30" customHeight="1">
      <c r="B15" s="380" t="s">
        <v>394</v>
      </c>
      <c r="C15" s="381" t="s">
        <v>395</v>
      </c>
      <c r="D15" s="394"/>
    </row>
    <row r="21" ht="15.75" customHeight="1"/>
    <row r="22" ht="21" customHeight="1"/>
    <row r="23" ht="17.25" customHeight="1"/>
    <row r="36" ht="24.75" customHeight="1"/>
    <row r="38" ht="14.25" customHeight="1"/>
    <row r="43" ht="16.5" customHeight="1"/>
    <row r="44" ht="16.5" customHeight="1"/>
    <row r="46" ht="17.25" customHeight="1"/>
    <row r="62" ht="18.75" customHeight="1"/>
    <row r="73" ht="9.75" customHeight="1"/>
    <row r="83" ht="15" customHeight="1"/>
    <row r="84" ht="24.75" customHeight="1"/>
    <row r="93" ht="15.75" customHeight="1"/>
    <row r="94" ht="30.75" customHeight="1"/>
    <row r="102" ht="29.25" customHeight="1"/>
  </sheetData>
  <sheetProtection password="C47B" sheet="1"/>
  <mergeCells count="4">
    <mergeCell ref="B6:F6"/>
    <mergeCell ref="C7:F7"/>
    <mergeCell ref="C10:F10"/>
    <mergeCell ref="B9:F9"/>
  </mergeCells>
  <dataValidations count="1">
    <dataValidation type="list" allowBlank="1" showInputMessage="1" showErrorMessage="1" sqref="C13:C15">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&amp;L&amp;"Calibri,Italique"&amp;8Annexes techniques - Mesure 62.b&amp;R&amp;"Calibri,Italique"&amp;8V1.2 novembre 2017</oddFooter>
  </headerFooter>
  <legacy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I25"/>
  <sheetViews>
    <sheetView showGridLines="0" view="pageBreakPreview" zoomScaleSheetLayoutView="100" zoomScalePageLayoutView="10" workbookViewId="0" topLeftCell="A1">
      <selection activeCell="C7" sqref="C7"/>
    </sheetView>
  </sheetViews>
  <sheetFormatPr defaultColWidth="11.421875" defaultRowHeight="15"/>
  <cols>
    <col min="1" max="1" width="4.140625" style="0" customWidth="1"/>
    <col min="2" max="2" width="47.140625" style="0" customWidth="1"/>
    <col min="3" max="5" width="25.7109375" style="0" customWidth="1"/>
    <col min="6" max="6" width="39.140625" style="0" customWidth="1"/>
  </cols>
  <sheetData>
    <row r="1" spans="2:7" ht="30">
      <c r="B1" s="40" t="s">
        <v>136</v>
      </c>
      <c r="C1" s="40"/>
      <c r="D1" s="41"/>
      <c r="E1" s="8"/>
      <c r="F1" s="8"/>
      <c r="G1" s="8"/>
    </row>
    <row r="2" spans="2:7" ht="17.25">
      <c r="B2" s="10" t="s">
        <v>140</v>
      </c>
      <c r="C2" s="41"/>
      <c r="D2" s="10"/>
      <c r="E2" s="8"/>
      <c r="F2" s="8"/>
      <c r="G2" s="8"/>
    </row>
    <row r="3" spans="2:7" s="8" customFormat="1" ht="17.25">
      <c r="B3" s="123" t="str">
        <f>'ANXE-1-DEPENSES PREVI'!B3</f>
        <v>Mesure n°62.1.b - Mise en œuvre de stratégies de développement local mené par les acteurs locaux</v>
      </c>
      <c r="C3" s="41"/>
      <c r="D3" s="41"/>
      <c r="E3" s="41"/>
      <c r="F3" s="41"/>
      <c r="G3" s="10"/>
    </row>
    <row r="4" spans="1:9" ht="14.25">
      <c r="A4" s="2"/>
      <c r="B4" s="316" t="str">
        <f>'ANXE-1-DEPENSES PREVI'!B4</f>
        <v>version 1.2 - novembre 2017</v>
      </c>
      <c r="C4" s="41"/>
      <c r="D4" s="8"/>
      <c r="E4" s="8"/>
      <c r="I4" s="19"/>
    </row>
    <row r="5" spans="2:7" s="28" customFormat="1" ht="40.5" customHeight="1">
      <c r="B5" s="43" t="s">
        <v>359</v>
      </c>
      <c r="C5" s="31"/>
      <c r="D5" s="69"/>
      <c r="E5" s="22"/>
      <c r="F5" s="22"/>
      <c r="G5" s="23"/>
    </row>
    <row r="6" spans="2:7" s="18" customFormat="1" ht="24.75" customHeight="1">
      <c r="B6" s="480" t="s">
        <v>46</v>
      </c>
      <c r="C6" s="481"/>
      <c r="D6" s="481"/>
      <c r="E6" s="471"/>
      <c r="F6" s="22"/>
      <c r="G6" s="23"/>
    </row>
    <row r="7" spans="2:7" s="18" customFormat="1" ht="40.5" customHeight="1">
      <c r="B7" s="124" t="s">
        <v>139</v>
      </c>
      <c r="C7" s="440" t="str">
        <f>IF('ANXE-1-DEPENSES PREVI'!$C$8=0,"Veuillez renseigner cette information à l'annexe 1",'ANXE-1-DEPENSES PREVI'!$C$8)</f>
        <v>Veuillez renseigner cette information à l'annexe 1</v>
      </c>
      <c r="D7" s="470"/>
      <c r="E7" s="471"/>
      <c r="F7" s="22"/>
      <c r="G7" s="23"/>
    </row>
    <row r="8" spans="2:7" s="18" customFormat="1" ht="12" customHeight="1">
      <c r="B8" s="5"/>
      <c r="C8" s="35"/>
      <c r="D8" s="35"/>
      <c r="E8" s="22"/>
      <c r="F8" s="22"/>
      <c r="G8" s="23"/>
    </row>
    <row r="9" spans="2:7" s="28" customFormat="1" ht="24.75" customHeight="1">
      <c r="B9" s="480" t="s">
        <v>122</v>
      </c>
      <c r="C9" s="481"/>
      <c r="D9" s="481"/>
      <c r="E9" s="471"/>
      <c r="F9" s="63"/>
      <c r="G9" s="64"/>
    </row>
    <row r="10" spans="2:7" s="18" customFormat="1" ht="24.75" customHeight="1">
      <c r="B10" s="124" t="s">
        <v>134</v>
      </c>
      <c r="C10" s="440" t="str">
        <f>IF('ANXE-1-DEPENSES PREVI'!$C$11=0,"Veuillez renseigner cette information à l'annexe 1",'ANXE-1-DEPENSES PREVI'!$C$11)</f>
        <v>Veuillez renseigner cette information à l'annexe 1</v>
      </c>
      <c r="D10" s="470"/>
      <c r="E10" s="471"/>
      <c r="F10" s="22"/>
      <c r="G10" s="23"/>
    </row>
    <row r="11" s="18" customFormat="1" ht="15" customHeight="1"/>
    <row r="12" spans="2:5" s="12" customFormat="1" ht="24.75" customHeight="1">
      <c r="B12" s="480" t="s">
        <v>376</v>
      </c>
      <c r="C12" s="481"/>
      <c r="D12" s="481"/>
      <c r="E12" s="471"/>
    </row>
    <row r="13" spans="2:8" s="12" customFormat="1" ht="33" customHeight="1">
      <c r="B13" s="361" t="s">
        <v>360</v>
      </c>
      <c r="C13" s="484" t="s">
        <v>104</v>
      </c>
      <c r="D13" s="485"/>
      <c r="E13" s="486"/>
      <c r="H13" s="13"/>
    </row>
    <row r="14" spans="2:5" s="12" customFormat="1" ht="33" customHeight="1">
      <c r="B14" s="361" t="s">
        <v>361</v>
      </c>
      <c r="C14" s="487"/>
      <c r="D14" s="487"/>
      <c r="E14" s="486"/>
    </row>
    <row r="15" spans="2:5" s="12" customFormat="1" ht="33" customHeight="1">
      <c r="B15" s="361" t="s">
        <v>373</v>
      </c>
      <c r="C15" s="488"/>
      <c r="D15" s="488"/>
      <c r="E15" s="486"/>
    </row>
    <row r="16" spans="2:5" s="12" customFormat="1" ht="14.25">
      <c r="B16" s="362"/>
      <c r="E16" s="363"/>
    </row>
    <row r="17" spans="2:6" s="12" customFormat="1" ht="27" customHeight="1">
      <c r="B17" s="44"/>
      <c r="C17" s="60" t="s">
        <v>362</v>
      </c>
      <c r="D17" s="364" t="s">
        <v>363</v>
      </c>
      <c r="E17" s="60" t="s">
        <v>364</v>
      </c>
      <c r="F17" s="365"/>
    </row>
    <row r="18" spans="2:5" s="12" customFormat="1" ht="24.75" customHeight="1">
      <c r="B18" s="361" t="s">
        <v>365</v>
      </c>
      <c r="C18" s="171"/>
      <c r="D18" s="171"/>
      <c r="E18" s="171"/>
    </row>
    <row r="19" spans="2:5" s="12" customFormat="1" ht="24.75" customHeight="1">
      <c r="B19" s="361" t="s">
        <v>366</v>
      </c>
      <c r="C19" s="171"/>
      <c r="D19" s="171"/>
      <c r="E19" s="171"/>
    </row>
    <row r="20" spans="2:5" s="12" customFormat="1" ht="24.75" customHeight="1">
      <c r="B20" s="361" t="s">
        <v>367</v>
      </c>
      <c r="C20" s="171"/>
      <c r="D20" s="171"/>
      <c r="E20" s="171"/>
    </row>
    <row r="21" spans="2:5" s="12" customFormat="1" ht="24.75" customHeight="1">
      <c r="B21" s="361" t="s">
        <v>368</v>
      </c>
      <c r="C21" s="171"/>
      <c r="D21" s="171"/>
      <c r="E21" s="171"/>
    </row>
    <row r="22" spans="2:5" s="12" customFormat="1" ht="24.75" customHeight="1">
      <c r="B22" s="361" t="s">
        <v>369</v>
      </c>
      <c r="C22" s="171"/>
      <c r="D22" s="171"/>
      <c r="E22" s="171"/>
    </row>
    <row r="23" spans="2:5" s="12" customFormat="1" ht="24.75" customHeight="1">
      <c r="B23" s="361" t="s">
        <v>370</v>
      </c>
      <c r="C23" s="171"/>
      <c r="D23" s="171"/>
      <c r="E23" s="171"/>
    </row>
    <row r="24" spans="2:5" s="12" customFormat="1" ht="24.75" customHeight="1">
      <c r="B24" s="361" t="s">
        <v>371</v>
      </c>
      <c r="C24" s="171"/>
      <c r="D24" s="171"/>
      <c r="E24" s="171"/>
    </row>
    <row r="25" spans="2:5" s="12" customFormat="1" ht="24.75" customHeight="1">
      <c r="B25" s="361" t="s">
        <v>372</v>
      </c>
      <c r="C25" s="171"/>
      <c r="D25" s="171"/>
      <c r="E25" s="171"/>
    </row>
    <row r="26" ht="15.75" customHeight="1"/>
    <row r="27" ht="21" customHeight="1"/>
    <row r="28" ht="17.25" customHeight="1"/>
    <row r="41" ht="24.75" customHeight="1"/>
    <row r="43" ht="14.25" customHeight="1"/>
    <row r="48" ht="16.5" customHeight="1"/>
    <row r="49" ht="16.5" customHeight="1"/>
    <row r="51" ht="17.25" customHeight="1"/>
    <row r="67" ht="18.75" customHeight="1"/>
    <row r="78" ht="9.75" customHeight="1"/>
    <row r="88" ht="15" customHeight="1"/>
    <row r="89" ht="24.75" customHeight="1"/>
    <row r="98" ht="15.75" customHeight="1"/>
    <row r="99" ht="30.75" customHeight="1"/>
    <row r="107" ht="29.25" customHeight="1"/>
  </sheetData>
  <sheetProtection password="C47B" sheet="1"/>
  <mergeCells count="8">
    <mergeCell ref="C13:E13"/>
    <mergeCell ref="C14:E14"/>
    <mergeCell ref="C15:E15"/>
    <mergeCell ref="B6:E6"/>
    <mergeCell ref="B12:E12"/>
    <mergeCell ref="C10:E10"/>
    <mergeCell ref="C7:E7"/>
    <mergeCell ref="B9:E9"/>
  </mergeCells>
  <dataValidations count="3">
    <dataValidation type="decimal" operator="greaterThanOrEqual" allowBlank="1" showInputMessage="1" showErrorMessage="1" sqref="C18:E25">
      <formula1>-5000000</formula1>
    </dataValidation>
    <dataValidation type="date" operator="greaterThan" allowBlank="1" showInputMessage="1" showErrorMessage="1" sqref="C15:D15">
      <formula1>1</formula1>
    </dataValidation>
    <dataValidation type="whole" operator="greaterThanOrEqual" allowBlank="1" showInputMessage="1" showErrorMessage="1" sqref="C14:D14">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&amp;L&amp;"Calibri,Italique"&amp;8Annexes techniques - Mesure 62.b&amp;R&amp;"Calibri,Italique"&amp;8V1.2 novembre 2017</oddFooter>
  </headerFooter>
</worksheet>
</file>

<file path=xl/worksheets/sheet8.xml><?xml version="1.0" encoding="utf-8"?>
<worksheet xmlns="http://schemas.openxmlformats.org/spreadsheetml/2006/main" xmlns:r="http://schemas.openxmlformats.org/officeDocument/2006/relationships">
  <sheetPr codeName="Feuil9">
    <pageSetUpPr fitToPage="1"/>
  </sheetPr>
  <dimension ref="A1:I17"/>
  <sheetViews>
    <sheetView showGridLines="0" view="pageBreakPreview" zoomScaleNormal="70" zoomScaleSheetLayoutView="100" zoomScalePageLayoutView="10" workbookViewId="0" topLeftCell="A8">
      <selection activeCell="C7" sqref="C7"/>
    </sheetView>
  </sheetViews>
  <sheetFormatPr defaultColWidth="11.421875" defaultRowHeight="15"/>
  <cols>
    <col min="1" max="1" width="3.28125" style="0" customWidth="1"/>
    <col min="2" max="2" width="40.421875" style="0" customWidth="1"/>
    <col min="3" max="3" width="74.57421875" style="0" customWidth="1"/>
    <col min="4" max="4" width="34.8515625" style="0" customWidth="1"/>
    <col min="5" max="5" width="20.421875" style="0" bestFit="1" customWidth="1"/>
  </cols>
  <sheetData>
    <row r="1" spans="2:5" ht="30">
      <c r="B1" s="40" t="s">
        <v>136</v>
      </c>
      <c r="C1" s="40"/>
      <c r="D1" s="8"/>
      <c r="E1" s="8"/>
    </row>
    <row r="2" spans="2:5" ht="17.25">
      <c r="B2" s="42" t="s">
        <v>140</v>
      </c>
      <c r="C2" s="41"/>
      <c r="D2" s="8"/>
      <c r="E2" s="8"/>
    </row>
    <row r="3" spans="2:7" s="8" customFormat="1" ht="17.25">
      <c r="B3" s="123" t="str">
        <f>'ANXE-1-DEPENSES PREVI'!B3</f>
        <v>Mesure n°62.1.b - Mise en œuvre de stratégies de développement local mené par les acteurs locaux</v>
      </c>
      <c r="C3" s="41"/>
      <c r="D3" s="41"/>
      <c r="E3" s="41"/>
      <c r="F3" s="41"/>
      <c r="G3" s="10"/>
    </row>
    <row r="4" spans="1:9" ht="14.25">
      <c r="A4" s="2"/>
      <c r="B4" s="316" t="str">
        <f>'ANXE-1-DEPENSES PREVI'!B4</f>
        <v>version 1.2 - novembre 2017</v>
      </c>
      <c r="C4" s="41"/>
      <c r="D4" s="8"/>
      <c r="E4" s="8"/>
      <c r="I4" s="19"/>
    </row>
    <row r="5" spans="2:8" ht="45" customHeight="1">
      <c r="B5" s="43" t="s">
        <v>160</v>
      </c>
      <c r="C5" s="31"/>
      <c r="D5" s="22"/>
      <c r="E5" s="22"/>
      <c r="F5" s="28"/>
      <c r="G5" s="28"/>
      <c r="H5" s="28"/>
    </row>
    <row r="6" spans="2:3" ht="24.75" customHeight="1">
      <c r="B6" s="480" t="s">
        <v>46</v>
      </c>
      <c r="C6" s="491"/>
    </row>
    <row r="7" spans="2:3" ht="45" customHeight="1">
      <c r="B7" s="121" t="s">
        <v>139</v>
      </c>
      <c r="C7" s="119" t="str">
        <f>IF('ANXE-1-DEPENSES PREVI'!$C$8=0,"Veuillez renseigner cette information à l'annexe 1",'ANXE-1-DEPENSES PREVI'!$C$8)</f>
        <v>Veuillez renseigner cette information à l'annexe 1</v>
      </c>
    </row>
    <row r="8" spans="2:3" ht="12" customHeight="1">
      <c r="B8" s="5"/>
      <c r="C8" s="35"/>
    </row>
    <row r="9" spans="2:5" s="12" customFormat="1" ht="24.75" customHeight="1">
      <c r="B9" s="480" t="s">
        <v>122</v>
      </c>
      <c r="C9" s="491"/>
      <c r="E9" s="13"/>
    </row>
    <row r="10" spans="2:3" ht="24.75" customHeight="1">
      <c r="B10" s="121" t="s">
        <v>134</v>
      </c>
      <c r="C10" s="120" t="str">
        <f>IF('ANXE-1-DEPENSES PREVI'!$C$11=0,"Veuillez renseigner cette information à l'annexe 1",'ANXE-1-DEPENSES PREVI'!$C$11)</f>
        <v>Veuillez renseigner cette information à l'annexe 1</v>
      </c>
    </row>
    <row r="11" ht="14.25" customHeight="1">
      <c r="C11" s="66"/>
    </row>
    <row r="12" spans="2:4" ht="35.25" customHeight="1">
      <c r="B12" s="494" t="s">
        <v>158</v>
      </c>
      <c r="C12" s="495"/>
      <c r="D12" s="423"/>
    </row>
    <row r="13" spans="2:4" ht="187.5" customHeight="1">
      <c r="B13" s="496" t="s">
        <v>149</v>
      </c>
      <c r="C13" s="498"/>
      <c r="D13" s="499"/>
    </row>
    <row r="14" spans="2:4" ht="176.25" customHeight="1">
      <c r="B14" s="497"/>
      <c r="C14" s="489"/>
      <c r="D14" s="490"/>
    </row>
    <row r="15" spans="1:4" ht="13.5" customHeight="1">
      <c r="A15" s="1"/>
      <c r="B15" s="115"/>
      <c r="C15" s="107"/>
      <c r="D15" s="108"/>
    </row>
    <row r="16" spans="2:4" ht="22.5" customHeight="1">
      <c r="B16" s="494" t="s">
        <v>151</v>
      </c>
      <c r="C16" s="495"/>
      <c r="D16" s="423"/>
    </row>
    <row r="17" spans="2:4" ht="315" customHeight="1">
      <c r="B17" s="117" t="s">
        <v>150</v>
      </c>
      <c r="C17" s="492"/>
      <c r="D17" s="493"/>
    </row>
    <row r="18" ht="18" customHeight="1"/>
    <row r="27" ht="24.75" customHeight="1"/>
    <row r="29" ht="14.25" customHeight="1"/>
    <row r="34" ht="16.5" customHeight="1"/>
    <row r="35" ht="16.5" customHeight="1"/>
    <row r="37" ht="17.25" customHeight="1"/>
    <row r="53" ht="18.75" customHeight="1"/>
    <row r="64" ht="9.75" customHeight="1"/>
    <row r="74" ht="15" customHeight="1"/>
    <row r="75" ht="24.75" customHeight="1"/>
    <row r="84" ht="15.75" customHeight="1"/>
    <row r="85" ht="30.75" customHeight="1"/>
    <row r="93" ht="29.25" customHeight="1"/>
  </sheetData>
  <sheetProtection password="C47B" sheet="1"/>
  <mergeCells count="8">
    <mergeCell ref="C14:D14"/>
    <mergeCell ref="B6:C6"/>
    <mergeCell ref="B9:C9"/>
    <mergeCell ref="C17:D17"/>
    <mergeCell ref="B12:D12"/>
    <mergeCell ref="B16:D16"/>
    <mergeCell ref="B13:B14"/>
    <mergeCell ref="C13:D1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&amp;L&amp;"Calibri,Italique"&amp;8Annexes techniques - Mesure 62.b&amp;R&amp;"Calibri,Italique"&amp;8V1.2 novembre 2017</oddFooter>
  </headerFooter>
</worksheet>
</file>

<file path=xl/worksheets/sheet9.xml><?xml version="1.0" encoding="utf-8"?>
<worksheet xmlns="http://schemas.openxmlformats.org/spreadsheetml/2006/main" xmlns:r="http://schemas.openxmlformats.org/officeDocument/2006/relationships">
  <sheetPr codeName="Feuil3">
    <tabColor indexed="44"/>
    <pageSetUpPr fitToPage="1"/>
  </sheetPr>
  <dimension ref="A1:O290"/>
  <sheetViews>
    <sheetView showGridLines="0" zoomScale="70" zoomScaleNormal="70" zoomScalePageLayoutView="0" workbookViewId="0" topLeftCell="A1">
      <selection activeCell="J22" sqref="J22"/>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5.5">
      <c r="A1" s="342" t="s">
        <v>0</v>
      </c>
    </row>
    <row r="3" spans="1:11" s="8" customFormat="1" ht="17.25">
      <c r="A3" s="339" t="s">
        <v>309</v>
      </c>
      <c r="C3" s="325"/>
      <c r="D3" s="325"/>
      <c r="E3" s="324"/>
      <c r="F3" s="21"/>
      <c r="G3" s="21"/>
      <c r="H3" s="21"/>
      <c r="I3" s="21"/>
      <c r="J3" s="21"/>
      <c r="K3" s="21"/>
    </row>
    <row r="4" spans="1:11" s="8" customFormat="1" ht="15">
      <c r="A4" s="354" t="s">
        <v>350</v>
      </c>
      <c r="C4" s="325"/>
      <c r="D4" s="325"/>
      <c r="E4" s="324"/>
      <c r="F4" s="21"/>
      <c r="G4" s="21"/>
      <c r="H4" s="21"/>
      <c r="I4" s="21"/>
      <c r="J4" s="21"/>
      <c r="K4" s="21"/>
    </row>
    <row r="5" spans="2:11" s="8" customFormat="1" ht="12.75">
      <c r="B5" s="7"/>
      <c r="C5" s="7"/>
      <c r="D5" s="7"/>
      <c r="E5" s="21"/>
      <c r="F5" s="21"/>
      <c r="G5" s="21"/>
      <c r="H5" s="21"/>
      <c r="I5" s="21"/>
      <c r="J5" s="21"/>
      <c r="K5" s="21"/>
    </row>
    <row r="6" spans="2:9" s="21" customFormat="1" ht="14.25">
      <c r="B6" s="502" t="s">
        <v>290</v>
      </c>
      <c r="C6" s="502"/>
      <c r="D6" s="503"/>
      <c r="I6" s="325"/>
    </row>
    <row r="7" spans="3:11" s="8" customFormat="1" ht="12.75">
      <c r="C7" s="500"/>
      <c r="D7" s="501"/>
      <c r="E7" s="7"/>
      <c r="F7" s="21"/>
      <c r="G7" s="21"/>
      <c r="H7" s="21"/>
      <c r="I7" s="21"/>
      <c r="J7" s="21"/>
      <c r="K7" s="21"/>
    </row>
    <row r="8" spans="2:11" s="8" customFormat="1" ht="21.75">
      <c r="B8" s="327" t="s">
        <v>280</v>
      </c>
      <c r="C8" s="328" t="s">
        <v>289</v>
      </c>
      <c r="D8" s="329" t="s">
        <v>300</v>
      </c>
      <c r="E8" s="21"/>
      <c r="F8" s="21"/>
      <c r="G8" s="21"/>
      <c r="H8" s="21"/>
      <c r="I8" s="21"/>
      <c r="J8" s="21"/>
      <c r="K8" s="21"/>
    </row>
    <row r="9" spans="2:11" s="8" customFormat="1" ht="12.75">
      <c r="B9" s="330" t="s">
        <v>281</v>
      </c>
      <c r="C9" s="331">
        <f>SUM('ANXE-1-DEPENSES PREVI'!F57:H57)</f>
        <v>0</v>
      </c>
      <c r="D9" s="332" t="e">
        <f aca="true" t="shared" si="0" ref="D9:D16">C9/$C$17</f>
        <v>#DIV/0!</v>
      </c>
      <c r="E9" s="21"/>
      <c r="F9" s="21"/>
      <c r="G9" s="21"/>
      <c r="H9" s="21"/>
      <c r="I9" s="21"/>
      <c r="J9" s="21"/>
      <c r="K9" s="21"/>
    </row>
    <row r="10" spans="2:11" s="8" customFormat="1" ht="12.75">
      <c r="B10" s="330" t="s">
        <v>282</v>
      </c>
      <c r="C10" s="331">
        <f>'ANXE-1-DEPENSES PREVI'!G102</f>
        <v>0</v>
      </c>
      <c r="D10" s="332" t="e">
        <f t="shared" si="0"/>
        <v>#DIV/0!</v>
      </c>
      <c r="E10" s="21"/>
      <c r="F10" s="21"/>
      <c r="G10" s="21"/>
      <c r="H10" s="21"/>
      <c r="I10" s="21"/>
      <c r="J10" s="21"/>
      <c r="K10" s="21"/>
    </row>
    <row r="11" spans="2:11" s="8" customFormat="1" ht="12.75">
      <c r="B11" s="330" t="s">
        <v>283</v>
      </c>
      <c r="C11" s="331" t="str">
        <f>'ANXE-1-DEPENSES PREVI'!E108</f>
        <v>0,00 €</v>
      </c>
      <c r="D11" s="332" t="e">
        <f t="shared" si="0"/>
        <v>#DIV/0!</v>
      </c>
      <c r="E11" s="21"/>
      <c r="F11" s="21"/>
      <c r="G11" s="21"/>
      <c r="H11" s="21"/>
      <c r="I11" s="21"/>
      <c r="J11" s="21"/>
      <c r="K11" s="21"/>
    </row>
    <row r="12" spans="2:11" s="8" customFormat="1" ht="26.25">
      <c r="B12" s="333" t="s">
        <v>303</v>
      </c>
      <c r="C12" s="331">
        <f>'ANXE-1-DEPENSES PREVI'!G154</f>
        <v>0</v>
      </c>
      <c r="D12" s="332" t="e">
        <f t="shared" si="0"/>
        <v>#DIV/0!</v>
      </c>
      <c r="E12" s="21"/>
      <c r="F12" s="21"/>
      <c r="G12" s="21"/>
      <c r="H12" s="21"/>
      <c r="I12" s="21"/>
      <c r="J12" s="21"/>
      <c r="K12" s="21"/>
    </row>
    <row r="13" spans="2:11" s="8" customFormat="1" ht="12.75">
      <c r="B13" s="330" t="s">
        <v>302</v>
      </c>
      <c r="C13" s="331">
        <f>'ANXE-1-DEPENSES PREVI'!G199</f>
        <v>0</v>
      </c>
      <c r="D13" s="332" t="e">
        <f t="shared" si="0"/>
        <v>#DIV/0!</v>
      </c>
      <c r="E13" s="21"/>
      <c r="F13" s="21"/>
      <c r="G13" s="21"/>
      <c r="H13" s="21"/>
      <c r="I13" s="21"/>
      <c r="J13" s="21"/>
      <c r="K13" s="21"/>
    </row>
    <row r="14" spans="2:11" s="8" customFormat="1" ht="12.75">
      <c r="B14" s="330" t="s">
        <v>284</v>
      </c>
      <c r="C14" s="331">
        <f>SUM('ANXE-1-DEPENSES PREVI'!D245:F245)</f>
        <v>0</v>
      </c>
      <c r="D14" s="332" t="e">
        <f t="shared" si="0"/>
        <v>#DIV/0!</v>
      </c>
      <c r="E14" s="21"/>
      <c r="F14" s="21"/>
      <c r="G14" s="21"/>
      <c r="H14" s="21"/>
      <c r="I14" s="21"/>
      <c r="J14" s="21"/>
      <c r="K14" s="21"/>
    </row>
    <row r="15" spans="2:11" s="8" customFormat="1" ht="12.75">
      <c r="B15" s="330" t="s">
        <v>285</v>
      </c>
      <c r="C15" s="331">
        <f>'ANXE-1-DEPENSES PREVI'!F270</f>
        <v>0</v>
      </c>
      <c r="D15" s="332" t="e">
        <f t="shared" si="0"/>
        <v>#DIV/0!</v>
      </c>
      <c r="E15" s="21"/>
      <c r="F15" s="21"/>
      <c r="G15" s="21"/>
      <c r="H15" s="21"/>
      <c r="I15" s="21"/>
      <c r="J15" s="21"/>
      <c r="K15" s="21"/>
    </row>
    <row r="16" spans="2:11" s="8" customFormat="1" ht="12.75">
      <c r="B16" s="330" t="s">
        <v>286</v>
      </c>
      <c r="C16" s="331">
        <f>'ANXE-1-DEPENSES PREVI'!F295</f>
        <v>0</v>
      </c>
      <c r="D16" s="332" t="e">
        <f t="shared" si="0"/>
        <v>#DIV/0!</v>
      </c>
      <c r="E16" s="21"/>
      <c r="F16" s="21"/>
      <c r="G16" s="21"/>
      <c r="H16" s="21"/>
      <c r="I16" s="21"/>
      <c r="J16" s="21"/>
      <c r="K16" s="21"/>
    </row>
    <row r="17" spans="2:11" s="8" customFormat="1" ht="12.75">
      <c r="B17" s="326" t="s">
        <v>288</v>
      </c>
      <c r="C17" s="322">
        <f>SUM(C9:C16)</f>
        <v>0</v>
      </c>
      <c r="D17" s="323">
        <v>1</v>
      </c>
      <c r="E17" s="21"/>
      <c r="F17" s="21"/>
      <c r="G17" s="21"/>
      <c r="H17" s="21"/>
      <c r="I17" s="21"/>
      <c r="J17" s="21"/>
      <c r="K17" s="21"/>
    </row>
    <row r="18" spans="2:11" s="8" customFormat="1" ht="12.75">
      <c r="B18" s="319"/>
      <c r="C18" s="7"/>
      <c r="D18" s="319"/>
      <c r="E18" s="21"/>
      <c r="F18" s="21"/>
      <c r="G18" s="21"/>
      <c r="H18" s="21"/>
      <c r="I18" s="21"/>
      <c r="J18" s="21"/>
      <c r="K18" s="21"/>
    </row>
    <row r="19" spans="2:11" s="8" customFormat="1" ht="12.75">
      <c r="B19" s="330" t="s">
        <v>287</v>
      </c>
      <c r="C19" s="331">
        <f>'ANXE-1-DEPENSES PREVI'!D322+'ANXE-1-DEPENSES PREVI'!D348</f>
        <v>0</v>
      </c>
      <c r="D19" s="21"/>
      <c r="E19" s="21"/>
      <c r="F19" s="21"/>
      <c r="G19" s="21"/>
      <c r="H19" s="21"/>
      <c r="I19" s="21"/>
      <c r="J19" s="21"/>
      <c r="K19" s="21"/>
    </row>
    <row r="20" spans="2:11" s="8" customFormat="1" ht="12.75">
      <c r="B20" s="319"/>
      <c r="C20" s="7"/>
      <c r="D20" s="319"/>
      <c r="E20" s="21"/>
      <c r="F20" s="21"/>
      <c r="G20" s="21"/>
      <c r="H20" s="21"/>
      <c r="I20" s="21"/>
      <c r="J20" s="21"/>
      <c r="K20" s="21"/>
    </row>
    <row r="21" spans="2:11" s="8" customFormat="1" ht="12.75">
      <c r="B21" s="320" t="s">
        <v>291</v>
      </c>
      <c r="C21" s="7"/>
      <c r="D21" s="319"/>
      <c r="E21" s="21"/>
      <c r="F21" s="21"/>
      <c r="G21" s="21"/>
      <c r="H21" s="21"/>
      <c r="I21" s="21"/>
      <c r="J21" s="21"/>
      <c r="K21" s="21"/>
    </row>
    <row r="22" spans="2:11" s="8" customFormat="1" ht="12.75">
      <c r="B22" s="319"/>
      <c r="C22" s="7"/>
      <c r="D22" s="319"/>
      <c r="E22" s="21"/>
      <c r="F22" s="21"/>
      <c r="G22" s="21"/>
      <c r="H22" s="21"/>
      <c r="I22" s="21"/>
      <c r="J22" s="21"/>
      <c r="K22" s="21"/>
    </row>
    <row r="23" spans="2:11" s="8" customFormat="1" ht="32.25">
      <c r="B23" s="327" t="s">
        <v>292</v>
      </c>
      <c r="C23" s="328" t="s">
        <v>293</v>
      </c>
      <c r="D23" s="329" t="s">
        <v>301</v>
      </c>
      <c r="E23" s="21"/>
      <c r="F23" s="21"/>
      <c r="G23" s="21"/>
      <c r="H23" s="21"/>
      <c r="I23" s="21"/>
      <c r="J23" s="21"/>
      <c r="K23" s="21"/>
    </row>
    <row r="24" spans="2:11" s="8" customFormat="1" ht="12.75">
      <c r="B24" s="330" t="s">
        <v>294</v>
      </c>
      <c r="C24" s="331">
        <f>'ANXE-2-RESSOURCES PREVI'!C30</f>
        <v>0</v>
      </c>
      <c r="D24" s="332" t="e">
        <f aca="true" t="shared" si="1" ref="D24:D30">C24/$C$29</f>
        <v>#REF!</v>
      </c>
      <c r="E24" s="21"/>
      <c r="F24" s="21"/>
      <c r="G24" s="21"/>
      <c r="H24" s="21"/>
      <c r="I24" s="21"/>
      <c r="J24" s="21"/>
      <c r="K24" s="21"/>
    </row>
    <row r="25" spans="2:11" s="8" customFormat="1" ht="12.75">
      <c r="B25" s="330" t="s">
        <v>295</v>
      </c>
      <c r="C25" s="331" t="e">
        <f>'ANXE-2-RESSOURCES PREVI'!#REF!</f>
        <v>#REF!</v>
      </c>
      <c r="D25" s="332" t="e">
        <f t="shared" si="1"/>
        <v>#REF!</v>
      </c>
      <c r="E25" s="21"/>
      <c r="F25" s="21"/>
      <c r="G25" s="21"/>
      <c r="H25" s="21"/>
      <c r="I25" s="21"/>
      <c r="J25" s="21"/>
      <c r="K25" s="21"/>
    </row>
    <row r="26" spans="2:11" s="8" customFormat="1" ht="12.75">
      <c r="B26" s="330" t="s">
        <v>296</v>
      </c>
      <c r="C26" s="331">
        <f>'ANXE-2-RESSOURCES PREVI'!C34</f>
        <v>0</v>
      </c>
      <c r="D26" s="332" t="e">
        <f t="shared" si="1"/>
        <v>#REF!</v>
      </c>
      <c r="E26" s="21"/>
      <c r="F26" s="21"/>
      <c r="G26" s="21"/>
      <c r="H26" s="21"/>
      <c r="I26" s="21"/>
      <c r="J26" s="21"/>
      <c r="K26" s="21"/>
    </row>
    <row r="27" spans="2:11" s="8" customFormat="1" ht="26.25">
      <c r="B27" s="333" t="s">
        <v>297</v>
      </c>
      <c r="C27" s="331">
        <f>'ANXE-2-RESSOURCES PREVI'!C35</f>
        <v>0</v>
      </c>
      <c r="D27" s="332" t="e">
        <f t="shared" si="1"/>
        <v>#REF!</v>
      </c>
      <c r="E27" s="21"/>
      <c r="F27" s="21"/>
      <c r="G27" s="21"/>
      <c r="H27" s="21"/>
      <c r="I27" s="21"/>
      <c r="J27" s="21"/>
      <c r="K27" s="21"/>
    </row>
    <row r="28" spans="2:11" s="8" customFormat="1" ht="12.75">
      <c r="B28" s="330" t="s">
        <v>298</v>
      </c>
      <c r="C28" s="331">
        <f>'ANXE-2-RESSOURCES PREVI'!C50</f>
        <v>0</v>
      </c>
      <c r="D28" s="332" t="e">
        <f t="shared" si="1"/>
        <v>#REF!</v>
      </c>
      <c r="E28" s="21"/>
      <c r="F28" s="21"/>
      <c r="G28" s="21"/>
      <c r="H28" s="21"/>
      <c r="I28" s="21"/>
      <c r="J28" s="21"/>
      <c r="K28" s="21"/>
    </row>
    <row r="29" spans="2:11" s="8" customFormat="1" ht="12.75">
      <c r="B29" s="321" t="s">
        <v>308</v>
      </c>
      <c r="C29" s="322" t="e">
        <f>SUM(C24:C28)</f>
        <v>#REF!</v>
      </c>
      <c r="D29" s="323" t="e">
        <f t="shared" si="1"/>
        <v>#REF!</v>
      </c>
      <c r="E29" s="21"/>
      <c r="F29" s="21"/>
      <c r="G29" s="21"/>
      <c r="H29" s="21"/>
      <c r="I29" s="21"/>
      <c r="J29" s="21"/>
      <c r="K29" s="21"/>
    </row>
    <row r="30" spans="2:11" s="8" customFormat="1" ht="24">
      <c r="B30" s="333" t="s">
        <v>310</v>
      </c>
      <c r="C30" s="331">
        <f>'ANXE-2-RESSOURCES PREVI'!C57+'ANXE-2-RESSOURCES PREVI'!C60+'ANXE-2-RESSOURCES PREVI'!C117</f>
        <v>0</v>
      </c>
      <c r="D30" s="332" t="e">
        <f t="shared" si="1"/>
        <v>#REF!</v>
      </c>
      <c r="E30" s="21"/>
      <c r="F30" s="21"/>
      <c r="G30" s="21"/>
      <c r="H30" s="21"/>
      <c r="I30" s="21"/>
      <c r="J30" s="21"/>
      <c r="K30" s="21"/>
    </row>
    <row r="31" spans="2:11" s="8" customFormat="1" ht="12.75">
      <c r="B31" s="326" t="s">
        <v>299</v>
      </c>
      <c r="C31" s="322" t="e">
        <f>SUM(C24:C28,C30)</f>
        <v>#REF!</v>
      </c>
      <c r="D31" s="323"/>
      <c r="E31" s="21"/>
      <c r="F31" s="21"/>
      <c r="G31" s="21"/>
      <c r="H31" s="21"/>
      <c r="I31" s="21"/>
      <c r="J31" s="21"/>
      <c r="K31" s="21"/>
    </row>
    <row r="32" spans="5:11" ht="36.75" customHeight="1">
      <c r="E32" s="19"/>
      <c r="F32" s="19"/>
      <c r="G32" s="19"/>
      <c r="H32" s="19"/>
      <c r="I32" s="19"/>
      <c r="J32" s="19"/>
      <c r="K32" s="19"/>
    </row>
    <row r="33" s="19" customFormat="1" ht="17.25">
      <c r="A33" s="339" t="s">
        <v>1</v>
      </c>
    </row>
    <row r="34" spans="1:9" s="19" customFormat="1" ht="79.5" customHeight="1">
      <c r="A34" s="504" t="s">
        <v>374</v>
      </c>
      <c r="B34" s="505"/>
      <c r="C34" s="505"/>
      <c r="D34" s="505"/>
      <c r="E34" s="505"/>
      <c r="F34" s="505"/>
      <c r="G34" s="505"/>
      <c r="H34" s="505"/>
      <c r="I34" s="505"/>
    </row>
    <row r="35" ht="40.5" customHeight="1">
      <c r="A35" s="355" t="s">
        <v>311</v>
      </c>
    </row>
    <row r="36" spans="1:10" ht="14.25">
      <c r="A36" s="366" t="s">
        <v>317</v>
      </c>
      <c r="B36" s="366" t="s">
        <v>318</v>
      </c>
      <c r="C36" s="367" t="s">
        <v>327</v>
      </c>
      <c r="D36" s="367" t="s">
        <v>108</v>
      </c>
      <c r="E36" s="366" t="s">
        <v>324</v>
      </c>
      <c r="F36" s="366" t="s">
        <v>320</v>
      </c>
      <c r="G36" s="366" t="s">
        <v>113</v>
      </c>
      <c r="H36" s="366" t="s">
        <v>225</v>
      </c>
      <c r="I36" s="366" t="s">
        <v>321</v>
      </c>
      <c r="J36" s="334"/>
    </row>
    <row r="37" spans="1:12" ht="14.25">
      <c r="A37" s="372"/>
      <c r="B37" s="336">
        <f>'ANXE-1-DEPENSES PREVI'!C17</f>
        <v>0</v>
      </c>
      <c r="C37" s="338">
        <f>'ANXE-1-DEPENSES PREVI'!D17</f>
        <v>0</v>
      </c>
      <c r="D37" s="338">
        <f>'ANXE-1-DEPENSES PREVI'!E17</f>
        <v>0</v>
      </c>
      <c r="E37" s="335">
        <f>IF('ANXE-1-DEPENSES PREVI'!B17="Dépenses d'investissement matériel et immatériel","Dépenses d'investissement",IF('ANXE-1-DEPENSES PREVI'!B17="Prestations de service","Prestations de service",""))</f>
      </c>
      <c r="F37" s="372"/>
      <c r="G37" s="372"/>
      <c r="H37" s="335">
        <f>'ANXE-1-DEPENSES PREVI'!F17</f>
        <v>0</v>
      </c>
      <c r="I37" s="335">
        <f>SUM('ANXE-1-DEPENSES PREVI'!G17:H17)</f>
        <v>0</v>
      </c>
      <c r="L37" s="341"/>
    </row>
    <row r="38" spans="1:12" ht="14.25">
      <c r="A38" s="372"/>
      <c r="B38" s="336">
        <f>'ANXE-1-DEPENSES PREVI'!C18</f>
        <v>0</v>
      </c>
      <c r="C38" s="338">
        <f>'ANXE-1-DEPENSES PREVI'!D18</f>
        <v>0</v>
      </c>
      <c r="D38" s="338">
        <f>'ANXE-1-DEPENSES PREVI'!E18</f>
        <v>0</v>
      </c>
      <c r="E38" s="335">
        <f>IF('ANXE-1-DEPENSES PREVI'!B18="Dépenses d'investissement matériel et immatériel","Dépenses d'investissement",IF('ANXE-1-DEPENSES PREVI'!B18="Prestations de service","Prestations de service",""))</f>
      </c>
      <c r="F38" s="372"/>
      <c r="G38" s="372"/>
      <c r="H38" s="335">
        <f>'ANXE-1-DEPENSES PREVI'!F18</f>
        <v>0</v>
      </c>
      <c r="I38" s="335">
        <f>SUM('ANXE-1-DEPENSES PREVI'!G18:H18)</f>
        <v>0</v>
      </c>
      <c r="L38" s="341"/>
    </row>
    <row r="39" spans="1:12" ht="14.25">
      <c r="A39" s="372"/>
      <c r="B39" s="336">
        <f>'ANXE-1-DEPENSES PREVI'!C19</f>
        <v>0</v>
      </c>
      <c r="C39" s="338">
        <f>'ANXE-1-DEPENSES PREVI'!D19</f>
        <v>0</v>
      </c>
      <c r="D39" s="338">
        <f>'ANXE-1-DEPENSES PREVI'!E19</f>
        <v>0</v>
      </c>
      <c r="E39" s="335">
        <f>IF('ANXE-1-DEPENSES PREVI'!B19="Dépenses d'investissement matériel et immatériel","Dépenses d'investissement",IF('ANXE-1-DEPENSES PREVI'!B19="Prestations de service","Prestations de service",""))</f>
      </c>
      <c r="F39" s="372"/>
      <c r="G39" s="372"/>
      <c r="H39" s="335">
        <f>'ANXE-1-DEPENSES PREVI'!F19</f>
        <v>0</v>
      </c>
      <c r="I39" s="335">
        <f>SUM('ANXE-1-DEPENSES PREVI'!G19:H19)</f>
        <v>0</v>
      </c>
      <c r="L39" s="341"/>
    </row>
    <row r="40" spans="1:12" ht="14.25">
      <c r="A40" s="372"/>
      <c r="B40" s="336">
        <f>'ANXE-1-DEPENSES PREVI'!C20</f>
        <v>0</v>
      </c>
      <c r="C40" s="338">
        <f>'ANXE-1-DEPENSES PREVI'!D20</f>
        <v>0</v>
      </c>
      <c r="D40" s="338">
        <f>'ANXE-1-DEPENSES PREVI'!E20</f>
        <v>0</v>
      </c>
      <c r="E40" s="335">
        <f>IF('ANXE-1-DEPENSES PREVI'!B20="Dépenses d'investissement matériel et immatériel","Dépenses d'investissement",IF('ANXE-1-DEPENSES PREVI'!B20="Prestations de service","Prestations de service",""))</f>
      </c>
      <c r="F40" s="372"/>
      <c r="G40" s="372"/>
      <c r="H40" s="335">
        <f>'ANXE-1-DEPENSES PREVI'!F20</f>
        <v>0</v>
      </c>
      <c r="I40" s="335">
        <f>SUM('ANXE-1-DEPENSES PREVI'!G20:H20)</f>
        <v>0</v>
      </c>
      <c r="L40" s="341"/>
    </row>
    <row r="41" spans="1:12" ht="14.25">
      <c r="A41" s="372"/>
      <c r="B41" s="336">
        <f>'ANXE-1-DEPENSES PREVI'!C21</f>
        <v>0</v>
      </c>
      <c r="C41" s="338">
        <f>'ANXE-1-DEPENSES PREVI'!D21</f>
        <v>0</v>
      </c>
      <c r="D41" s="338">
        <f>'ANXE-1-DEPENSES PREVI'!E21</f>
        <v>0</v>
      </c>
      <c r="E41" s="335">
        <f>IF('ANXE-1-DEPENSES PREVI'!B21="Dépenses d'investissement matériel et immatériel","Dépenses d'investissement",IF('ANXE-1-DEPENSES PREVI'!B21="Prestations de service","Prestations de service",""))</f>
      </c>
      <c r="F41" s="372"/>
      <c r="G41" s="372"/>
      <c r="H41" s="335">
        <f>'ANXE-1-DEPENSES PREVI'!F21</f>
        <v>0</v>
      </c>
      <c r="I41" s="335">
        <f>SUM('ANXE-1-DEPENSES PREVI'!G21:H21)</f>
        <v>0</v>
      </c>
      <c r="L41" s="341"/>
    </row>
    <row r="42" spans="1:9" ht="14.25">
      <c r="A42" s="372"/>
      <c r="B42" s="336">
        <f>'ANXE-1-DEPENSES PREVI'!C22</f>
        <v>0</v>
      </c>
      <c r="C42" s="338">
        <f>'ANXE-1-DEPENSES PREVI'!D22</f>
        <v>0</v>
      </c>
      <c r="D42" s="338">
        <f>'ANXE-1-DEPENSES PREVI'!E22</f>
        <v>0</v>
      </c>
      <c r="E42" s="335">
        <f>IF('ANXE-1-DEPENSES PREVI'!B22="Dépenses d'investissement matériel et immatériel","Dépenses d'investissement",IF('ANXE-1-DEPENSES PREVI'!B22="Prestations de service","Prestations de service",""))</f>
      </c>
      <c r="F42" s="372"/>
      <c r="G42" s="372"/>
      <c r="H42" s="335">
        <f>'ANXE-1-DEPENSES PREVI'!F22</f>
        <v>0</v>
      </c>
      <c r="I42" s="335">
        <f>SUM('ANXE-1-DEPENSES PREVI'!G22:H22)</f>
        <v>0</v>
      </c>
    </row>
    <row r="43" spans="1:9" ht="14.25">
      <c r="A43" s="372"/>
      <c r="B43" s="336">
        <f>'ANXE-1-DEPENSES PREVI'!C23</f>
        <v>0</v>
      </c>
      <c r="C43" s="338">
        <f>'ANXE-1-DEPENSES PREVI'!D23</f>
        <v>0</v>
      </c>
      <c r="D43" s="338">
        <f>'ANXE-1-DEPENSES PREVI'!E23</f>
        <v>0</v>
      </c>
      <c r="E43" s="335">
        <f>IF('ANXE-1-DEPENSES PREVI'!B23="Dépenses d'investissement matériel et immatériel","Dépenses d'investissement",IF('ANXE-1-DEPENSES PREVI'!B23="Prestations de service","Prestations de service",""))</f>
      </c>
      <c r="F43" s="372"/>
      <c r="G43" s="372"/>
      <c r="H43" s="335">
        <f>'ANXE-1-DEPENSES PREVI'!F23</f>
        <v>0</v>
      </c>
      <c r="I43" s="335">
        <f>SUM('ANXE-1-DEPENSES PREVI'!G23:H23)</f>
        <v>0</v>
      </c>
    </row>
    <row r="44" spans="1:12" ht="14.25">
      <c r="A44" s="372"/>
      <c r="B44" s="336">
        <f>'ANXE-1-DEPENSES PREVI'!C24</f>
        <v>0</v>
      </c>
      <c r="C44" s="338">
        <f>'ANXE-1-DEPENSES PREVI'!D24</f>
        <v>0</v>
      </c>
      <c r="D44" s="338">
        <f>'ANXE-1-DEPENSES PREVI'!E24</f>
        <v>0</v>
      </c>
      <c r="E44" s="335">
        <f>IF('ANXE-1-DEPENSES PREVI'!B24="Dépenses d'investissement matériel et immatériel","Dépenses d'investissement",IF('ANXE-1-DEPENSES PREVI'!B24="Prestations de service","Prestations de service",""))</f>
      </c>
      <c r="F44" s="372"/>
      <c r="G44" s="372"/>
      <c r="H44" s="335">
        <f>'ANXE-1-DEPENSES PREVI'!F24</f>
        <v>0</v>
      </c>
      <c r="I44" s="335">
        <f>SUM('ANXE-1-DEPENSES PREVI'!G24:H24)</f>
        <v>0</v>
      </c>
      <c r="L44" s="341"/>
    </row>
    <row r="45" spans="1:12" ht="14.25">
      <c r="A45" s="372"/>
      <c r="B45" s="336">
        <f>'ANXE-1-DEPENSES PREVI'!C25</f>
        <v>0</v>
      </c>
      <c r="C45" s="338">
        <f>'ANXE-1-DEPENSES PREVI'!D25</f>
        <v>0</v>
      </c>
      <c r="D45" s="338">
        <f>'ANXE-1-DEPENSES PREVI'!E25</f>
        <v>0</v>
      </c>
      <c r="E45" s="335">
        <f>IF('ANXE-1-DEPENSES PREVI'!B25="Dépenses d'investissement matériel et immatériel","Dépenses d'investissement",IF('ANXE-1-DEPENSES PREVI'!B25="Prestations de service","Prestations de service",""))</f>
      </c>
      <c r="F45" s="372"/>
      <c r="G45" s="372"/>
      <c r="H45" s="335">
        <f>'ANXE-1-DEPENSES PREVI'!F25</f>
        <v>0</v>
      </c>
      <c r="I45" s="335">
        <f>SUM('ANXE-1-DEPENSES PREVI'!G25:H25)</f>
        <v>0</v>
      </c>
      <c r="L45" s="341"/>
    </row>
    <row r="46" spans="1:12" ht="14.25">
      <c r="A46" s="372"/>
      <c r="B46" s="336">
        <f>'ANXE-1-DEPENSES PREVI'!C26</f>
        <v>0</v>
      </c>
      <c r="C46" s="338">
        <f>'ANXE-1-DEPENSES PREVI'!D26</f>
        <v>0</v>
      </c>
      <c r="D46" s="338">
        <f>'ANXE-1-DEPENSES PREVI'!E26</f>
        <v>0</v>
      </c>
      <c r="E46" s="335">
        <f>IF('ANXE-1-DEPENSES PREVI'!B26="Dépenses d'investissement matériel et immatériel","Dépenses d'investissement",IF('ANXE-1-DEPENSES PREVI'!B26="Prestations de service","Prestations de service",""))</f>
      </c>
      <c r="F46" s="372"/>
      <c r="G46" s="372"/>
      <c r="H46" s="335">
        <f>'ANXE-1-DEPENSES PREVI'!F26</f>
        <v>0</v>
      </c>
      <c r="I46" s="335">
        <f>SUM('ANXE-1-DEPENSES PREVI'!G26:H26)</f>
        <v>0</v>
      </c>
      <c r="L46" s="341"/>
    </row>
    <row r="47" spans="1:9" ht="14.25">
      <c r="A47" s="372"/>
      <c r="B47" s="336">
        <f>'ANXE-1-DEPENSES PREVI'!C27</f>
        <v>0</v>
      </c>
      <c r="C47" s="338">
        <f>'ANXE-1-DEPENSES PREVI'!D27</f>
        <v>0</v>
      </c>
      <c r="D47" s="338">
        <f>'ANXE-1-DEPENSES PREVI'!E27</f>
        <v>0</v>
      </c>
      <c r="E47" s="335">
        <f>IF('ANXE-1-DEPENSES PREVI'!B27="Dépenses d'investissement matériel et immatériel","Dépenses d'investissement",IF('ANXE-1-DEPENSES PREVI'!B27="Prestations de service","Prestations de service",""))</f>
      </c>
      <c r="F47" s="372"/>
      <c r="G47" s="372"/>
      <c r="H47" s="335">
        <f>'ANXE-1-DEPENSES PREVI'!F27</f>
        <v>0</v>
      </c>
      <c r="I47" s="335">
        <f>SUM('ANXE-1-DEPENSES PREVI'!G27:H27)</f>
        <v>0</v>
      </c>
    </row>
    <row r="48" spans="1:15" ht="14.25">
      <c r="A48" s="372"/>
      <c r="B48" s="336">
        <f>'ANXE-1-DEPENSES PREVI'!C28</f>
        <v>0</v>
      </c>
      <c r="C48" s="338">
        <f>'ANXE-1-DEPENSES PREVI'!D28</f>
        <v>0</v>
      </c>
      <c r="D48" s="338">
        <f>'ANXE-1-DEPENSES PREVI'!E28</f>
        <v>0</v>
      </c>
      <c r="E48" s="335">
        <f>IF('ANXE-1-DEPENSES PREVI'!B28="Dépenses d'investissement matériel et immatériel","Dépenses d'investissement",IF('ANXE-1-DEPENSES PREVI'!B28="Prestations de service","Prestations de service",""))</f>
      </c>
      <c r="F48" s="372"/>
      <c r="G48" s="372"/>
      <c r="H48" s="335">
        <f>'ANXE-1-DEPENSES PREVI'!F28</f>
        <v>0</v>
      </c>
      <c r="I48" s="335">
        <f>SUM('ANXE-1-DEPENSES PREVI'!G28:H28)</f>
        <v>0</v>
      </c>
      <c r="L48" s="341"/>
      <c r="M48" s="341"/>
      <c r="N48" s="341"/>
      <c r="O48" s="341"/>
    </row>
    <row r="49" spans="1:15" ht="14.25">
      <c r="A49" s="372"/>
      <c r="B49" s="336">
        <f>'ANXE-1-DEPENSES PREVI'!C29</f>
        <v>0</v>
      </c>
      <c r="C49" s="338">
        <f>'ANXE-1-DEPENSES PREVI'!D29</f>
        <v>0</v>
      </c>
      <c r="D49" s="338">
        <f>'ANXE-1-DEPENSES PREVI'!E29</f>
        <v>0</v>
      </c>
      <c r="E49" s="335">
        <f>IF('ANXE-1-DEPENSES PREVI'!B29="Dépenses d'investissement matériel et immatériel","Dépenses d'investissement",IF('ANXE-1-DEPENSES PREVI'!B29="Prestations de service","Prestations de service",""))</f>
      </c>
      <c r="F49" s="372"/>
      <c r="G49" s="372"/>
      <c r="H49" s="335">
        <f>'ANXE-1-DEPENSES PREVI'!F29</f>
        <v>0</v>
      </c>
      <c r="I49" s="335">
        <f>SUM('ANXE-1-DEPENSES PREVI'!G29:H29)</f>
        <v>0</v>
      </c>
      <c r="M49" s="341"/>
      <c r="N49" s="341"/>
      <c r="O49" s="341"/>
    </row>
    <row r="50" spans="1:15" ht="14.25">
      <c r="A50" s="372"/>
      <c r="B50" s="336">
        <f>'ANXE-1-DEPENSES PREVI'!C30</f>
        <v>0</v>
      </c>
      <c r="C50" s="338">
        <f>'ANXE-1-DEPENSES PREVI'!D30</f>
        <v>0</v>
      </c>
      <c r="D50" s="338">
        <f>'ANXE-1-DEPENSES PREVI'!E30</f>
        <v>0</v>
      </c>
      <c r="E50" s="335">
        <f>IF('ANXE-1-DEPENSES PREVI'!B30="Dépenses d'investissement matériel et immatériel","Dépenses d'investissement",IF('ANXE-1-DEPENSES PREVI'!B30="Prestations de service","Prestations de service",""))</f>
      </c>
      <c r="F50" s="372"/>
      <c r="G50" s="372"/>
      <c r="H50" s="335">
        <f>'ANXE-1-DEPENSES PREVI'!F30</f>
        <v>0</v>
      </c>
      <c r="I50" s="335">
        <f>SUM('ANXE-1-DEPENSES PREVI'!G30:H30)</f>
        <v>0</v>
      </c>
      <c r="M50" s="341"/>
      <c r="N50" s="341"/>
      <c r="O50" s="341"/>
    </row>
    <row r="51" spans="1:15" ht="14.25">
      <c r="A51" s="372"/>
      <c r="B51" s="336">
        <f>'ANXE-1-DEPENSES PREVI'!C31</f>
        <v>0</v>
      </c>
      <c r="C51" s="338">
        <f>'ANXE-1-DEPENSES PREVI'!D31</f>
        <v>0</v>
      </c>
      <c r="D51" s="338">
        <f>'ANXE-1-DEPENSES PREVI'!E31</f>
        <v>0</v>
      </c>
      <c r="E51" s="335">
        <f>IF('ANXE-1-DEPENSES PREVI'!B31="Dépenses d'investissement matériel et immatériel","Dépenses d'investissement",IF('ANXE-1-DEPENSES PREVI'!B31="Prestations de service","Prestations de service",""))</f>
      </c>
      <c r="F51" s="372"/>
      <c r="G51" s="372"/>
      <c r="H51" s="335">
        <f>'ANXE-1-DEPENSES PREVI'!F31</f>
        <v>0</v>
      </c>
      <c r="I51" s="335">
        <f>SUM('ANXE-1-DEPENSES PREVI'!G31:H31)</f>
        <v>0</v>
      </c>
      <c r="M51" s="341"/>
      <c r="N51" s="341"/>
      <c r="O51" s="341"/>
    </row>
    <row r="52" spans="1:15" ht="14.25">
      <c r="A52" s="372"/>
      <c r="B52" s="336">
        <f>'ANXE-1-DEPENSES PREVI'!C32</f>
        <v>0</v>
      </c>
      <c r="C52" s="338">
        <f>'ANXE-1-DEPENSES PREVI'!D32</f>
        <v>0</v>
      </c>
      <c r="D52" s="338">
        <f>'ANXE-1-DEPENSES PREVI'!E32</f>
        <v>0</v>
      </c>
      <c r="E52" s="335">
        <f>IF('ANXE-1-DEPENSES PREVI'!B32="Dépenses d'investissement matériel et immatériel","Dépenses d'investissement",IF('ANXE-1-DEPENSES PREVI'!B32="Prestations de service","Prestations de service",""))</f>
      </c>
      <c r="F52" s="372"/>
      <c r="G52" s="372"/>
      <c r="H52" s="335">
        <f>'ANXE-1-DEPENSES PREVI'!F32</f>
        <v>0</v>
      </c>
      <c r="I52" s="335">
        <f>SUM('ANXE-1-DEPENSES PREVI'!G32:H32)</f>
        <v>0</v>
      </c>
      <c r="M52" s="341"/>
      <c r="N52" s="341"/>
      <c r="O52" s="341"/>
    </row>
    <row r="53" spans="1:15" ht="14.25">
      <c r="A53" s="372"/>
      <c r="B53" s="336">
        <f>'ANXE-1-DEPENSES PREVI'!C33</f>
        <v>0</v>
      </c>
      <c r="C53" s="338">
        <f>'ANXE-1-DEPENSES PREVI'!D33</f>
        <v>0</v>
      </c>
      <c r="D53" s="338">
        <f>'ANXE-1-DEPENSES PREVI'!E33</f>
        <v>0</v>
      </c>
      <c r="E53" s="335">
        <f>IF('ANXE-1-DEPENSES PREVI'!B33="Dépenses d'investissement matériel et immatériel","Dépenses d'investissement",IF('ANXE-1-DEPENSES PREVI'!B33="Prestations de service","Prestations de service",""))</f>
      </c>
      <c r="F53" s="372"/>
      <c r="G53" s="372"/>
      <c r="H53" s="335">
        <f>'ANXE-1-DEPENSES PREVI'!F33</f>
        <v>0</v>
      </c>
      <c r="I53" s="335">
        <f>SUM('ANXE-1-DEPENSES PREVI'!G33:H33)</f>
        <v>0</v>
      </c>
      <c r="M53" s="341"/>
      <c r="N53" s="341"/>
      <c r="O53" s="341"/>
    </row>
    <row r="54" spans="1:15" ht="14.25">
      <c r="A54" s="372"/>
      <c r="B54" s="336">
        <f>'ANXE-1-DEPENSES PREVI'!C34</f>
        <v>0</v>
      </c>
      <c r="C54" s="338">
        <f>'ANXE-1-DEPENSES PREVI'!D34</f>
        <v>0</v>
      </c>
      <c r="D54" s="338">
        <f>'ANXE-1-DEPENSES PREVI'!E34</f>
        <v>0</v>
      </c>
      <c r="E54" s="335">
        <f>IF('ANXE-1-DEPENSES PREVI'!B34="Dépenses d'investissement matériel et immatériel","Dépenses d'investissement",IF('ANXE-1-DEPENSES PREVI'!B34="Prestations de service","Prestations de service",""))</f>
      </c>
      <c r="F54" s="372"/>
      <c r="G54" s="372"/>
      <c r="H54" s="335">
        <f>'ANXE-1-DEPENSES PREVI'!F34</f>
        <v>0</v>
      </c>
      <c r="I54" s="335">
        <f>SUM('ANXE-1-DEPENSES PREVI'!G34:H34)</f>
        <v>0</v>
      </c>
      <c r="M54" s="341"/>
      <c r="N54" s="341"/>
      <c r="O54" s="341"/>
    </row>
    <row r="55" spans="1:15" ht="14.25">
      <c r="A55" s="372"/>
      <c r="B55" s="336">
        <f>'ANXE-1-DEPENSES PREVI'!C35</f>
        <v>0</v>
      </c>
      <c r="C55" s="338">
        <f>'ANXE-1-DEPENSES PREVI'!D35</f>
        <v>0</v>
      </c>
      <c r="D55" s="338">
        <f>'ANXE-1-DEPENSES PREVI'!E35</f>
        <v>0</v>
      </c>
      <c r="E55" s="335">
        <f>IF('ANXE-1-DEPENSES PREVI'!B35="Dépenses d'investissement matériel et immatériel","Dépenses d'investissement",IF('ANXE-1-DEPENSES PREVI'!B35="Prestations de service","Prestations de service",""))</f>
      </c>
      <c r="F55" s="372"/>
      <c r="G55" s="372"/>
      <c r="H55" s="335">
        <f>'ANXE-1-DEPENSES PREVI'!F35</f>
        <v>0</v>
      </c>
      <c r="I55" s="335">
        <f>SUM('ANXE-1-DEPENSES PREVI'!G35:H35)</f>
        <v>0</v>
      </c>
      <c r="M55" s="341"/>
      <c r="N55" s="341"/>
      <c r="O55" s="341"/>
    </row>
    <row r="56" spans="1:15" ht="14.25">
      <c r="A56" s="372"/>
      <c r="B56" s="336">
        <f>'ANXE-1-DEPENSES PREVI'!C36</f>
        <v>0</v>
      </c>
      <c r="C56" s="338">
        <f>'ANXE-1-DEPENSES PREVI'!D36</f>
        <v>0</v>
      </c>
      <c r="D56" s="338">
        <f>'ANXE-1-DEPENSES PREVI'!E36</f>
        <v>0</v>
      </c>
      <c r="E56" s="335">
        <f>IF('ANXE-1-DEPENSES PREVI'!B36="Dépenses d'investissement matériel et immatériel","Dépenses d'investissement",IF('ANXE-1-DEPENSES PREVI'!B36="Prestations de service","Prestations de service",""))</f>
      </c>
      <c r="F56" s="372"/>
      <c r="G56" s="372"/>
      <c r="H56" s="335">
        <f>'ANXE-1-DEPENSES PREVI'!F36</f>
        <v>0</v>
      </c>
      <c r="I56" s="335">
        <f>SUM('ANXE-1-DEPENSES PREVI'!G36:H36)</f>
        <v>0</v>
      </c>
      <c r="M56" s="341"/>
      <c r="N56" s="341"/>
      <c r="O56" s="341"/>
    </row>
    <row r="57" spans="1:15" ht="14.25">
      <c r="A57" s="372"/>
      <c r="B57" s="336">
        <f>'ANXE-1-DEPENSES PREVI'!C37</f>
        <v>0</v>
      </c>
      <c r="C57" s="338">
        <f>'ANXE-1-DEPENSES PREVI'!D37</f>
        <v>0</v>
      </c>
      <c r="D57" s="338">
        <f>'ANXE-1-DEPENSES PREVI'!E37</f>
        <v>0</v>
      </c>
      <c r="E57" s="335">
        <f>IF('ANXE-1-DEPENSES PREVI'!B37="Dépenses d'investissement matériel et immatériel","Dépenses d'investissement",IF('ANXE-1-DEPENSES PREVI'!B37="Prestations de service","Prestations de service",""))</f>
      </c>
      <c r="F57" s="372"/>
      <c r="G57" s="372"/>
      <c r="H57" s="335">
        <f>'ANXE-1-DEPENSES PREVI'!F37</f>
        <v>0</v>
      </c>
      <c r="I57" s="335">
        <f>SUM('ANXE-1-DEPENSES PREVI'!G37:H37)</f>
        <v>0</v>
      </c>
      <c r="M57" s="341"/>
      <c r="N57" s="341"/>
      <c r="O57" s="341"/>
    </row>
    <row r="58" spans="1:15" ht="14.25">
      <c r="A58" s="372"/>
      <c r="B58" s="336">
        <f>'ANXE-1-DEPENSES PREVI'!C38</f>
        <v>0</v>
      </c>
      <c r="C58" s="338">
        <f>'ANXE-1-DEPENSES PREVI'!D38</f>
        <v>0</v>
      </c>
      <c r="D58" s="338">
        <f>'ANXE-1-DEPENSES PREVI'!E38</f>
        <v>0</v>
      </c>
      <c r="E58" s="335">
        <f>IF('ANXE-1-DEPENSES PREVI'!B38="Dépenses d'investissement matériel et immatériel","Dépenses d'investissement",IF('ANXE-1-DEPENSES PREVI'!B38="Prestations de service","Prestations de service",""))</f>
      </c>
      <c r="F58" s="372"/>
      <c r="G58" s="372"/>
      <c r="H58" s="335">
        <f>'ANXE-1-DEPENSES PREVI'!F38</f>
        <v>0</v>
      </c>
      <c r="I58" s="335">
        <f>SUM('ANXE-1-DEPENSES PREVI'!G38:H38)</f>
        <v>0</v>
      </c>
      <c r="M58" s="341"/>
      <c r="N58" s="341"/>
      <c r="O58" s="341"/>
    </row>
    <row r="59" spans="1:15" ht="14.25">
      <c r="A59" s="372"/>
      <c r="B59" s="336">
        <f>'ANXE-1-DEPENSES PREVI'!C39</f>
        <v>0</v>
      </c>
      <c r="C59" s="338">
        <f>'ANXE-1-DEPENSES PREVI'!D39</f>
        <v>0</v>
      </c>
      <c r="D59" s="338">
        <f>'ANXE-1-DEPENSES PREVI'!E39</f>
        <v>0</v>
      </c>
      <c r="E59" s="335">
        <f>IF('ANXE-1-DEPENSES PREVI'!B39="Dépenses d'investissement matériel et immatériel","Dépenses d'investissement",IF('ANXE-1-DEPENSES PREVI'!B39="Prestations de service","Prestations de service",""))</f>
      </c>
      <c r="F59" s="372"/>
      <c r="G59" s="372"/>
      <c r="H59" s="335">
        <f>'ANXE-1-DEPENSES PREVI'!F39</f>
        <v>0</v>
      </c>
      <c r="I59" s="335">
        <f>SUM('ANXE-1-DEPENSES PREVI'!G39:H39)</f>
        <v>0</v>
      </c>
      <c r="M59" s="341"/>
      <c r="N59" s="341"/>
      <c r="O59" s="341"/>
    </row>
    <row r="60" spans="1:15" ht="14.25">
      <c r="A60" s="372"/>
      <c r="B60" s="336">
        <f>'ANXE-1-DEPENSES PREVI'!C40</f>
        <v>0</v>
      </c>
      <c r="C60" s="338">
        <f>'ANXE-1-DEPENSES PREVI'!D40</f>
        <v>0</v>
      </c>
      <c r="D60" s="338">
        <f>'ANXE-1-DEPENSES PREVI'!E40</f>
        <v>0</v>
      </c>
      <c r="E60" s="335">
        <f>IF('ANXE-1-DEPENSES PREVI'!B40="Dépenses d'investissement matériel et immatériel","Dépenses d'investissement",IF('ANXE-1-DEPENSES PREVI'!B40="Prestations de service","Prestations de service",""))</f>
      </c>
      <c r="F60" s="372"/>
      <c r="G60" s="372"/>
      <c r="H60" s="335">
        <f>'ANXE-1-DEPENSES PREVI'!F40</f>
        <v>0</v>
      </c>
      <c r="I60" s="335">
        <f>SUM('ANXE-1-DEPENSES PREVI'!G40:H40)</f>
        <v>0</v>
      </c>
      <c r="M60" s="341"/>
      <c r="N60" s="341"/>
      <c r="O60" s="341"/>
    </row>
    <row r="61" spans="1:9" ht="14.25">
      <c r="A61" s="372"/>
      <c r="B61" s="336">
        <f>'ANXE-1-DEPENSES PREVI'!C41</f>
        <v>0</v>
      </c>
      <c r="C61" s="338">
        <f>'ANXE-1-DEPENSES PREVI'!D41</f>
        <v>0</v>
      </c>
      <c r="D61" s="338">
        <f>'ANXE-1-DEPENSES PREVI'!E41</f>
        <v>0</v>
      </c>
      <c r="E61" s="335">
        <f>IF('ANXE-1-DEPENSES PREVI'!B41="Dépenses d'investissement matériel et immatériel","Dépenses d'investissement",IF('ANXE-1-DEPENSES PREVI'!B41="Prestations de service","Prestations de service",""))</f>
      </c>
      <c r="F61" s="372"/>
      <c r="G61" s="372"/>
      <c r="H61" s="335">
        <f>'ANXE-1-DEPENSES PREVI'!F41</f>
        <v>0</v>
      </c>
      <c r="I61" s="335">
        <f>SUM('ANXE-1-DEPENSES PREVI'!G41:H41)</f>
        <v>0</v>
      </c>
    </row>
    <row r="62" spans="1:9" ht="14.25">
      <c r="A62" s="372"/>
      <c r="B62" s="336">
        <f>'ANXE-1-DEPENSES PREVI'!C42</f>
        <v>0</v>
      </c>
      <c r="C62" s="338">
        <f>'ANXE-1-DEPENSES PREVI'!D42</f>
        <v>0</v>
      </c>
      <c r="D62" s="338">
        <f>'ANXE-1-DEPENSES PREVI'!E42</f>
        <v>0</v>
      </c>
      <c r="E62" s="335">
        <f>IF('ANXE-1-DEPENSES PREVI'!B42="Dépenses d'investissement matériel et immatériel","Dépenses d'investissement",IF('ANXE-1-DEPENSES PREVI'!B42="Prestations de service","Prestations de service",""))</f>
      </c>
      <c r="F62" s="372"/>
      <c r="G62" s="372"/>
      <c r="H62" s="335">
        <f>'ANXE-1-DEPENSES PREVI'!F42</f>
        <v>0</v>
      </c>
      <c r="I62" s="335">
        <f>SUM('ANXE-1-DEPENSES PREVI'!G42:H42)</f>
        <v>0</v>
      </c>
    </row>
    <row r="63" spans="1:9" ht="14.25">
      <c r="A63" s="372"/>
      <c r="B63" s="336">
        <f>'ANXE-1-DEPENSES PREVI'!C43</f>
        <v>0</v>
      </c>
      <c r="C63" s="338">
        <f>'ANXE-1-DEPENSES PREVI'!D43</f>
        <v>0</v>
      </c>
      <c r="D63" s="338">
        <f>'ANXE-1-DEPENSES PREVI'!E43</f>
        <v>0</v>
      </c>
      <c r="E63" s="335">
        <f>IF('ANXE-1-DEPENSES PREVI'!B43="Dépenses d'investissement matériel et immatériel","Dépenses d'investissement",IF('ANXE-1-DEPENSES PREVI'!B43="Prestations de service","Prestations de service",""))</f>
      </c>
      <c r="F63" s="372"/>
      <c r="G63" s="372"/>
      <c r="H63" s="335">
        <f>'ANXE-1-DEPENSES PREVI'!F43</f>
        <v>0</v>
      </c>
      <c r="I63" s="335">
        <f>SUM('ANXE-1-DEPENSES PREVI'!G43:H43)</f>
        <v>0</v>
      </c>
    </row>
    <row r="64" spans="1:9" ht="14.25">
      <c r="A64" s="372"/>
      <c r="B64" s="336">
        <f>'ANXE-1-DEPENSES PREVI'!C44</f>
        <v>0</v>
      </c>
      <c r="C64" s="338">
        <f>'ANXE-1-DEPENSES PREVI'!D44</f>
        <v>0</v>
      </c>
      <c r="D64" s="338">
        <f>'ANXE-1-DEPENSES PREVI'!E44</f>
        <v>0</v>
      </c>
      <c r="E64" s="335">
        <f>IF('ANXE-1-DEPENSES PREVI'!B44="Dépenses d'investissement matériel et immatériel","Dépenses d'investissement",IF('ANXE-1-DEPENSES PREVI'!B44="Prestations de service","Prestations de service",""))</f>
      </c>
      <c r="F64" s="372"/>
      <c r="G64" s="372"/>
      <c r="H64" s="335">
        <f>'ANXE-1-DEPENSES PREVI'!F44</f>
        <v>0</v>
      </c>
      <c r="I64" s="335">
        <f>SUM('ANXE-1-DEPENSES PREVI'!G44:H44)</f>
        <v>0</v>
      </c>
    </row>
    <row r="65" spans="1:9" ht="14.25">
      <c r="A65" s="372"/>
      <c r="B65" s="336">
        <f>'ANXE-1-DEPENSES PREVI'!C45</f>
        <v>0</v>
      </c>
      <c r="C65" s="338">
        <f>'ANXE-1-DEPENSES PREVI'!D45</f>
        <v>0</v>
      </c>
      <c r="D65" s="338">
        <f>'ANXE-1-DEPENSES PREVI'!E45</f>
        <v>0</v>
      </c>
      <c r="E65" s="335">
        <f>IF('ANXE-1-DEPENSES PREVI'!B45="Dépenses d'investissement matériel et immatériel","Dépenses d'investissement",IF('ANXE-1-DEPENSES PREVI'!B45="Prestations de service","Prestations de service",""))</f>
      </c>
      <c r="F65" s="372"/>
      <c r="G65" s="372"/>
      <c r="H65" s="335">
        <f>'ANXE-1-DEPENSES PREVI'!F45</f>
        <v>0</v>
      </c>
      <c r="I65" s="335">
        <f>SUM('ANXE-1-DEPENSES PREVI'!G45:H45)</f>
        <v>0</v>
      </c>
    </row>
    <row r="66" spans="1:9" ht="14.25">
      <c r="A66" s="372"/>
      <c r="B66" s="336">
        <f>'ANXE-1-DEPENSES PREVI'!C46</f>
        <v>0</v>
      </c>
      <c r="C66" s="338">
        <f>'ANXE-1-DEPENSES PREVI'!D46</f>
        <v>0</v>
      </c>
      <c r="D66" s="338">
        <f>'ANXE-1-DEPENSES PREVI'!E46</f>
        <v>0</v>
      </c>
      <c r="E66" s="335">
        <f>IF('ANXE-1-DEPENSES PREVI'!B46="Dépenses d'investissement matériel et immatériel","Dépenses d'investissement",IF('ANXE-1-DEPENSES PREVI'!B46="Prestations de service","Prestations de service",""))</f>
      </c>
      <c r="F66" s="372"/>
      <c r="G66" s="372"/>
      <c r="H66" s="335">
        <f>'ANXE-1-DEPENSES PREVI'!F46</f>
        <v>0</v>
      </c>
      <c r="I66" s="335">
        <f>SUM('ANXE-1-DEPENSES PREVI'!G46:H46)</f>
        <v>0</v>
      </c>
    </row>
    <row r="67" spans="1:9" ht="14.25">
      <c r="A67" s="372"/>
      <c r="B67" s="336">
        <f>'ANXE-1-DEPENSES PREVI'!C47</f>
        <v>0</v>
      </c>
      <c r="C67" s="338">
        <f>'ANXE-1-DEPENSES PREVI'!D47</f>
        <v>0</v>
      </c>
      <c r="D67" s="338">
        <f>'ANXE-1-DEPENSES PREVI'!E47</f>
        <v>0</v>
      </c>
      <c r="E67" s="335">
        <f>IF('ANXE-1-DEPENSES PREVI'!B47="Dépenses d'investissement matériel et immatériel","Dépenses d'investissement",IF('ANXE-1-DEPENSES PREVI'!B47="Prestations de service","Prestations de service",""))</f>
      </c>
      <c r="F67" s="372"/>
      <c r="G67" s="372"/>
      <c r="H67" s="335">
        <f>'ANXE-1-DEPENSES PREVI'!F47</f>
        <v>0</v>
      </c>
      <c r="I67" s="335">
        <f>SUM('ANXE-1-DEPENSES PREVI'!G47:H47)</f>
        <v>0</v>
      </c>
    </row>
    <row r="68" spans="1:9" ht="14.25">
      <c r="A68" s="372"/>
      <c r="B68" s="336">
        <f>'ANXE-1-DEPENSES PREVI'!C48</f>
        <v>0</v>
      </c>
      <c r="C68" s="338">
        <f>'ANXE-1-DEPENSES PREVI'!D48</f>
        <v>0</v>
      </c>
      <c r="D68" s="338">
        <f>'ANXE-1-DEPENSES PREVI'!E48</f>
        <v>0</v>
      </c>
      <c r="E68" s="335">
        <f>IF('ANXE-1-DEPENSES PREVI'!B48="Dépenses d'investissement matériel et immatériel","Dépenses d'investissement",IF('ANXE-1-DEPENSES PREVI'!B48="Prestations de service","Prestations de service",""))</f>
      </c>
      <c r="F68" s="372"/>
      <c r="G68" s="372"/>
      <c r="H68" s="335">
        <f>'ANXE-1-DEPENSES PREVI'!F48</f>
        <v>0</v>
      </c>
      <c r="I68" s="335">
        <f>SUM('ANXE-1-DEPENSES PREVI'!G48:H48)</f>
        <v>0</v>
      </c>
    </row>
    <row r="69" spans="1:9" ht="14.25">
      <c r="A69" s="372"/>
      <c r="B69" s="337">
        <f>'ANXE-1-DEPENSES PREVI'!C49</f>
        <v>0</v>
      </c>
      <c r="C69" s="338">
        <f>'ANXE-1-DEPENSES PREVI'!D49</f>
        <v>0</v>
      </c>
      <c r="D69" s="338">
        <f>'ANXE-1-DEPENSES PREVI'!E49</f>
        <v>0</v>
      </c>
      <c r="E69" s="335">
        <f>IF('ANXE-1-DEPENSES PREVI'!B49="Dépenses d'investissement matériel et immatériel","Dépenses d'investissement",IF('ANXE-1-DEPENSES PREVI'!B49="Prestations de service","Prestations de service",""))</f>
      </c>
      <c r="F69" s="372"/>
      <c r="G69" s="372"/>
      <c r="H69" s="335">
        <f>'ANXE-1-DEPENSES PREVI'!F49</f>
        <v>0</v>
      </c>
      <c r="I69" s="335">
        <f>SUM('ANXE-1-DEPENSES PREVI'!G49:H49)</f>
        <v>0</v>
      </c>
    </row>
    <row r="70" spans="1:9" ht="14.25">
      <c r="A70" s="372"/>
      <c r="B70" s="336">
        <f>'ANXE-1-DEPENSES PREVI'!C50</f>
        <v>0</v>
      </c>
      <c r="C70" s="338">
        <f>'ANXE-1-DEPENSES PREVI'!D50</f>
        <v>0</v>
      </c>
      <c r="D70" s="338">
        <f>'ANXE-1-DEPENSES PREVI'!E50</f>
        <v>0</v>
      </c>
      <c r="E70" s="335">
        <f>IF('ANXE-1-DEPENSES PREVI'!B50="Dépenses d'investissement matériel et immatériel","Dépenses d'investissement",IF('ANXE-1-DEPENSES PREVI'!B50="Prestations de service","Prestations de service",""))</f>
      </c>
      <c r="F70" s="372"/>
      <c r="G70" s="372"/>
      <c r="H70" s="335">
        <f>'ANXE-1-DEPENSES PREVI'!F50</f>
        <v>0</v>
      </c>
      <c r="I70" s="335">
        <f>SUM('ANXE-1-DEPENSES PREVI'!G50:H50)</f>
        <v>0</v>
      </c>
    </row>
    <row r="71" spans="1:9" ht="14.25">
      <c r="A71" s="372"/>
      <c r="B71" s="336">
        <f>'ANXE-1-DEPENSES PREVI'!C51</f>
        <v>0</v>
      </c>
      <c r="C71" s="338">
        <f>'ANXE-1-DEPENSES PREVI'!D51</f>
        <v>0</v>
      </c>
      <c r="D71" s="338">
        <f>'ANXE-1-DEPENSES PREVI'!E51</f>
        <v>0</v>
      </c>
      <c r="E71" s="335">
        <f>IF('ANXE-1-DEPENSES PREVI'!B51="Dépenses d'investissement matériel et immatériel","Dépenses d'investissement",IF('ANXE-1-DEPENSES PREVI'!B51="Prestations de service","Prestations de service",""))</f>
      </c>
      <c r="F71" s="372"/>
      <c r="G71" s="372"/>
      <c r="H71" s="335">
        <f>'ANXE-1-DEPENSES PREVI'!F51</f>
        <v>0</v>
      </c>
      <c r="I71" s="335">
        <f>SUM('ANXE-1-DEPENSES PREVI'!G51:H51)</f>
        <v>0</v>
      </c>
    </row>
    <row r="72" spans="1:9" ht="14.25">
      <c r="A72" s="372"/>
      <c r="B72" s="336">
        <f>'ANXE-1-DEPENSES PREVI'!C52</f>
        <v>0</v>
      </c>
      <c r="C72" s="338">
        <f>'ANXE-1-DEPENSES PREVI'!D52</f>
        <v>0</v>
      </c>
      <c r="D72" s="338">
        <f>'ANXE-1-DEPENSES PREVI'!E52</f>
        <v>0</v>
      </c>
      <c r="E72" s="335">
        <f>IF('ANXE-1-DEPENSES PREVI'!B52="Dépenses d'investissement matériel et immatériel","Dépenses d'investissement",IF('ANXE-1-DEPENSES PREVI'!B52="Prestations de service","Prestations de service",""))</f>
      </c>
      <c r="F72" s="372"/>
      <c r="G72" s="372"/>
      <c r="H72" s="335">
        <f>'ANXE-1-DEPENSES PREVI'!F52</f>
        <v>0</v>
      </c>
      <c r="I72" s="335">
        <f>SUM('ANXE-1-DEPENSES PREVI'!G52:H52)</f>
        <v>0</v>
      </c>
    </row>
    <row r="73" spans="1:9" ht="14.25">
      <c r="A73" s="372"/>
      <c r="B73" s="336">
        <f>'ANXE-1-DEPENSES PREVI'!C53</f>
        <v>0</v>
      </c>
      <c r="C73" s="338">
        <f>'ANXE-1-DEPENSES PREVI'!D53</f>
        <v>0</v>
      </c>
      <c r="D73" s="338">
        <f>'ANXE-1-DEPENSES PREVI'!E53</f>
        <v>0</v>
      </c>
      <c r="E73" s="335">
        <f>IF('ANXE-1-DEPENSES PREVI'!B53="Dépenses d'investissement matériel et immatériel","Dépenses d'investissement",IF('ANXE-1-DEPENSES PREVI'!B53="Prestations de service","Prestations de service",""))</f>
      </c>
      <c r="F73" s="372"/>
      <c r="G73" s="372"/>
      <c r="H73" s="335">
        <f>'ANXE-1-DEPENSES PREVI'!F53</f>
        <v>0</v>
      </c>
      <c r="I73" s="335">
        <f>SUM('ANXE-1-DEPENSES PREVI'!G53:H53)</f>
        <v>0</v>
      </c>
    </row>
    <row r="74" spans="1:9" ht="14.25">
      <c r="A74" s="372"/>
      <c r="B74" s="336">
        <f>'ANXE-1-DEPENSES PREVI'!C54</f>
        <v>0</v>
      </c>
      <c r="C74" s="338">
        <f>'ANXE-1-DEPENSES PREVI'!D54</f>
        <v>0</v>
      </c>
      <c r="D74" s="338">
        <f>'ANXE-1-DEPENSES PREVI'!E54</f>
        <v>0</v>
      </c>
      <c r="E74" s="335">
        <f>IF('ANXE-1-DEPENSES PREVI'!B54="Dépenses d'investissement matériel et immatériel","Dépenses d'investissement",IF('ANXE-1-DEPENSES PREVI'!B54="Prestations de service","Prestations de service",""))</f>
      </c>
      <c r="F74" s="372"/>
      <c r="G74" s="372"/>
      <c r="H74" s="335">
        <f>'ANXE-1-DEPENSES PREVI'!F54</f>
        <v>0</v>
      </c>
      <c r="I74" s="335">
        <f>SUM('ANXE-1-DEPENSES PREVI'!G54:H54)</f>
        <v>0</v>
      </c>
    </row>
    <row r="75" spans="1:9" ht="14.25">
      <c r="A75" s="372"/>
      <c r="B75" s="336">
        <f>'ANXE-1-DEPENSES PREVI'!C55</f>
        <v>0</v>
      </c>
      <c r="C75" s="338">
        <f>'ANXE-1-DEPENSES PREVI'!D55</f>
        <v>0</v>
      </c>
      <c r="D75" s="338">
        <f>'ANXE-1-DEPENSES PREVI'!E55</f>
        <v>0</v>
      </c>
      <c r="E75" s="335">
        <f>IF('ANXE-1-DEPENSES PREVI'!B55="Dépenses d'investissement matériel et immatériel","Dépenses d'investissement",IF('ANXE-1-DEPENSES PREVI'!B55="Prestations de service","Prestations de service",""))</f>
      </c>
      <c r="F75" s="372"/>
      <c r="G75" s="372"/>
      <c r="H75" s="335">
        <f>'ANXE-1-DEPENSES PREVI'!F55</f>
        <v>0</v>
      </c>
      <c r="I75" s="335">
        <f>SUM('ANXE-1-DEPENSES PREVI'!G55:H55)</f>
        <v>0</v>
      </c>
    </row>
    <row r="76" spans="1:9" ht="14.25">
      <c r="A76" s="372"/>
      <c r="B76" s="336">
        <f>'ANXE-1-DEPENSES PREVI'!C56</f>
        <v>0</v>
      </c>
      <c r="C76" s="338">
        <f>'ANXE-1-DEPENSES PREVI'!D56</f>
        <v>0</v>
      </c>
      <c r="D76" s="338">
        <f>'ANXE-1-DEPENSES PREVI'!E56</f>
        <v>0</v>
      </c>
      <c r="E76" s="335">
        <f>IF('ANXE-1-DEPENSES PREVI'!B56="Dépenses d'investissement matériel et immatériel","Dépenses d'investissement",IF('ANXE-1-DEPENSES PREVI'!B56="Prestations de service","Prestations de service",""))</f>
      </c>
      <c r="F76" s="372"/>
      <c r="G76" s="372"/>
      <c r="H76" s="335">
        <f>'ANXE-1-DEPENSES PREVI'!F56</f>
        <v>0</v>
      </c>
      <c r="I76" s="335">
        <f>SUM('ANXE-1-DEPENSES PREVI'!G56:H56)</f>
        <v>0</v>
      </c>
    </row>
    <row r="77" ht="15">
      <c r="A77" s="355" t="s">
        <v>312</v>
      </c>
    </row>
    <row r="78" spans="1:10" ht="14.25">
      <c r="A78" s="368" t="s">
        <v>317</v>
      </c>
      <c r="B78" s="368" t="s">
        <v>318</v>
      </c>
      <c r="C78" s="368" t="s">
        <v>322</v>
      </c>
      <c r="D78" s="368" t="s">
        <v>323</v>
      </c>
      <c r="E78" s="368" t="s">
        <v>324</v>
      </c>
      <c r="F78" s="368" t="s">
        <v>325</v>
      </c>
      <c r="G78" s="368" t="s">
        <v>112</v>
      </c>
      <c r="H78" s="368" t="s">
        <v>113</v>
      </c>
      <c r="I78" s="368" t="s">
        <v>114</v>
      </c>
      <c r="J78" s="334"/>
    </row>
    <row r="79" spans="1:9" ht="14.25">
      <c r="A79" s="372"/>
      <c r="B79" s="337">
        <f>'ANXE-1-DEPENSES PREVI'!B62</f>
        <v>0</v>
      </c>
      <c r="C79" s="338">
        <f>'ANXE-1-DEPENSES PREVI'!C62</f>
        <v>0</v>
      </c>
      <c r="D79" s="338">
        <f>'ANXE-1-DEPENSES PREVI'!D63</f>
        <v>0</v>
      </c>
      <c r="E79" s="335" t="s">
        <v>45</v>
      </c>
      <c r="F79" s="335">
        <f>'ANXE-1-DEPENSES PREVI'!E62</f>
        <v>0</v>
      </c>
      <c r="G79" s="335">
        <f>'ANXE-1-DEPENSES PREVI'!F62</f>
        <v>0</v>
      </c>
      <c r="H79" s="335" t="s">
        <v>44</v>
      </c>
      <c r="I79" s="335">
        <f>'ANXE-1-DEPENSES PREVI'!G62</f>
        <v>0</v>
      </c>
    </row>
    <row r="80" spans="1:9" ht="14.25">
      <c r="A80" s="372"/>
      <c r="B80" s="337">
        <f>'ANXE-1-DEPENSES PREVI'!B63</f>
        <v>0</v>
      </c>
      <c r="C80" s="338">
        <f>'ANXE-1-DEPENSES PREVI'!C63</f>
        <v>0</v>
      </c>
      <c r="D80" s="338">
        <f>'ANXE-1-DEPENSES PREVI'!D64</f>
        <v>0</v>
      </c>
      <c r="E80" s="335" t="s">
        <v>45</v>
      </c>
      <c r="F80" s="335">
        <f>'ANXE-1-DEPENSES PREVI'!E63</f>
        <v>0</v>
      </c>
      <c r="G80" s="335">
        <f>'ANXE-1-DEPENSES PREVI'!F63</f>
        <v>0</v>
      </c>
      <c r="H80" s="335" t="s">
        <v>44</v>
      </c>
      <c r="I80" s="335">
        <f>'ANXE-1-DEPENSES PREVI'!G63</f>
        <v>0</v>
      </c>
    </row>
    <row r="81" spans="1:9" ht="14.25">
      <c r="A81" s="372"/>
      <c r="B81" s="337">
        <f>'ANXE-1-DEPENSES PREVI'!B64</f>
        <v>0</v>
      </c>
      <c r="C81" s="338">
        <f>'ANXE-1-DEPENSES PREVI'!C64</f>
        <v>0</v>
      </c>
      <c r="D81" s="338">
        <f>'ANXE-1-DEPENSES PREVI'!D65</f>
        <v>0</v>
      </c>
      <c r="E81" s="335" t="s">
        <v>45</v>
      </c>
      <c r="F81" s="335">
        <f>'ANXE-1-DEPENSES PREVI'!E64</f>
        <v>0</v>
      </c>
      <c r="G81" s="335">
        <f>'ANXE-1-DEPENSES PREVI'!F64</f>
        <v>0</v>
      </c>
      <c r="H81" s="335" t="s">
        <v>44</v>
      </c>
      <c r="I81" s="335">
        <f>'ANXE-1-DEPENSES PREVI'!G64</f>
        <v>0</v>
      </c>
    </row>
    <row r="82" spans="1:9" ht="14.25">
      <c r="A82" s="372"/>
      <c r="B82" s="337">
        <f>'ANXE-1-DEPENSES PREVI'!B65</f>
        <v>0</v>
      </c>
      <c r="C82" s="338">
        <f>'ANXE-1-DEPENSES PREVI'!C65</f>
        <v>0</v>
      </c>
      <c r="D82" s="338">
        <f>'ANXE-1-DEPENSES PREVI'!D66</f>
        <v>0</v>
      </c>
      <c r="E82" s="335" t="s">
        <v>45</v>
      </c>
      <c r="F82" s="335">
        <f>'ANXE-1-DEPENSES PREVI'!E65</f>
        <v>0</v>
      </c>
      <c r="G82" s="335">
        <f>'ANXE-1-DEPENSES PREVI'!F65</f>
        <v>0</v>
      </c>
      <c r="H82" s="335" t="s">
        <v>44</v>
      </c>
      <c r="I82" s="335">
        <f>'ANXE-1-DEPENSES PREVI'!G65</f>
        <v>0</v>
      </c>
    </row>
    <row r="83" spans="1:9" ht="14.25">
      <c r="A83" s="372"/>
      <c r="B83" s="337">
        <f>'ANXE-1-DEPENSES PREVI'!B66</f>
        <v>0</v>
      </c>
      <c r="C83" s="338">
        <f>'ANXE-1-DEPENSES PREVI'!C66</f>
        <v>0</v>
      </c>
      <c r="D83" s="338">
        <f>'ANXE-1-DEPENSES PREVI'!D67</f>
        <v>0</v>
      </c>
      <c r="E83" s="335" t="s">
        <v>45</v>
      </c>
      <c r="F83" s="335">
        <f>'ANXE-1-DEPENSES PREVI'!E66</f>
        <v>0</v>
      </c>
      <c r="G83" s="335">
        <f>'ANXE-1-DEPENSES PREVI'!F66</f>
        <v>0</v>
      </c>
      <c r="H83" s="335" t="s">
        <v>44</v>
      </c>
      <c r="I83" s="335">
        <f>'ANXE-1-DEPENSES PREVI'!G66</f>
        <v>0</v>
      </c>
    </row>
    <row r="84" spans="1:9" ht="14.25">
      <c r="A84" s="372"/>
      <c r="B84" s="337">
        <f>'ANXE-1-DEPENSES PREVI'!B67</f>
        <v>0</v>
      </c>
      <c r="C84" s="338">
        <f>'ANXE-1-DEPENSES PREVI'!C67</f>
        <v>0</v>
      </c>
      <c r="D84" s="338">
        <f>'ANXE-1-DEPENSES PREVI'!D68</f>
        <v>0</v>
      </c>
      <c r="E84" s="335" t="s">
        <v>45</v>
      </c>
      <c r="F84" s="335">
        <f>'ANXE-1-DEPENSES PREVI'!E67</f>
        <v>0</v>
      </c>
      <c r="G84" s="335">
        <f>'ANXE-1-DEPENSES PREVI'!F67</f>
        <v>0</v>
      </c>
      <c r="H84" s="335" t="s">
        <v>44</v>
      </c>
      <c r="I84" s="335">
        <f>'ANXE-1-DEPENSES PREVI'!G67</f>
        <v>0</v>
      </c>
    </row>
    <row r="85" spans="1:9" ht="14.25">
      <c r="A85" s="372"/>
      <c r="B85" s="337">
        <f>'ANXE-1-DEPENSES PREVI'!B68</f>
        <v>0</v>
      </c>
      <c r="C85" s="338">
        <f>'ANXE-1-DEPENSES PREVI'!C68</f>
        <v>0</v>
      </c>
      <c r="D85" s="338">
        <f>'ANXE-1-DEPENSES PREVI'!D69</f>
        <v>0</v>
      </c>
      <c r="E85" s="335" t="s">
        <v>45</v>
      </c>
      <c r="F85" s="335">
        <f>'ANXE-1-DEPENSES PREVI'!E68</f>
        <v>0</v>
      </c>
      <c r="G85" s="335">
        <f>'ANXE-1-DEPENSES PREVI'!F68</f>
        <v>0</v>
      </c>
      <c r="H85" s="335" t="s">
        <v>44</v>
      </c>
      <c r="I85" s="335">
        <f>'ANXE-1-DEPENSES PREVI'!G68</f>
        <v>0</v>
      </c>
    </row>
    <row r="86" spans="1:9" ht="14.25">
      <c r="A86" s="372"/>
      <c r="B86" s="337">
        <f>'ANXE-1-DEPENSES PREVI'!B69</f>
        <v>0</v>
      </c>
      <c r="C86" s="338">
        <f>'ANXE-1-DEPENSES PREVI'!C69</f>
        <v>0</v>
      </c>
      <c r="D86" s="338">
        <f>'ANXE-1-DEPENSES PREVI'!D70</f>
        <v>0</v>
      </c>
      <c r="E86" s="335" t="s">
        <v>45</v>
      </c>
      <c r="F86" s="335">
        <f>'ANXE-1-DEPENSES PREVI'!E69</f>
        <v>0</v>
      </c>
      <c r="G86" s="335">
        <f>'ANXE-1-DEPENSES PREVI'!F69</f>
        <v>0</v>
      </c>
      <c r="H86" s="335" t="s">
        <v>44</v>
      </c>
      <c r="I86" s="335">
        <f>'ANXE-1-DEPENSES PREVI'!G69</f>
        <v>0</v>
      </c>
    </row>
    <row r="87" spans="1:9" ht="14.25">
      <c r="A87" s="372"/>
      <c r="B87" s="337">
        <f>'ANXE-1-DEPENSES PREVI'!B70</f>
        <v>0</v>
      </c>
      <c r="C87" s="338">
        <f>'ANXE-1-DEPENSES PREVI'!C70</f>
        <v>0</v>
      </c>
      <c r="D87" s="338">
        <f>'ANXE-1-DEPENSES PREVI'!D71</f>
        <v>0</v>
      </c>
      <c r="E87" s="335" t="s">
        <v>45</v>
      </c>
      <c r="F87" s="335">
        <f>'ANXE-1-DEPENSES PREVI'!E70</f>
        <v>0</v>
      </c>
      <c r="G87" s="335">
        <f>'ANXE-1-DEPENSES PREVI'!F70</f>
        <v>0</v>
      </c>
      <c r="H87" s="335" t="s">
        <v>44</v>
      </c>
      <c r="I87" s="335">
        <f>'ANXE-1-DEPENSES PREVI'!G70</f>
        <v>0</v>
      </c>
    </row>
    <row r="88" spans="1:9" ht="14.25">
      <c r="A88" s="372"/>
      <c r="B88" s="337">
        <f>'ANXE-1-DEPENSES PREVI'!B71</f>
        <v>0</v>
      </c>
      <c r="C88" s="338">
        <f>'ANXE-1-DEPENSES PREVI'!C71</f>
        <v>0</v>
      </c>
      <c r="D88" s="338">
        <f>'ANXE-1-DEPENSES PREVI'!D72</f>
        <v>0</v>
      </c>
      <c r="E88" s="335" t="s">
        <v>45</v>
      </c>
      <c r="F88" s="335">
        <f>'ANXE-1-DEPENSES PREVI'!E71</f>
        <v>0</v>
      </c>
      <c r="G88" s="335">
        <f>'ANXE-1-DEPENSES PREVI'!F71</f>
        <v>0</v>
      </c>
      <c r="H88" s="335" t="s">
        <v>44</v>
      </c>
      <c r="I88" s="335">
        <f>'ANXE-1-DEPENSES PREVI'!G71</f>
        <v>0</v>
      </c>
    </row>
    <row r="89" spans="1:9" ht="14.25">
      <c r="A89" s="372"/>
      <c r="B89" s="337">
        <f>'ANXE-1-DEPENSES PREVI'!B72</f>
        <v>0</v>
      </c>
      <c r="C89" s="338">
        <f>'ANXE-1-DEPENSES PREVI'!C72</f>
        <v>0</v>
      </c>
      <c r="D89" s="338">
        <f>'ANXE-1-DEPENSES PREVI'!D73</f>
        <v>0</v>
      </c>
      <c r="E89" s="335" t="s">
        <v>45</v>
      </c>
      <c r="F89" s="335">
        <f>'ANXE-1-DEPENSES PREVI'!E72</f>
        <v>0</v>
      </c>
      <c r="G89" s="335">
        <f>'ANXE-1-DEPENSES PREVI'!F72</f>
        <v>0</v>
      </c>
      <c r="H89" s="335" t="s">
        <v>44</v>
      </c>
      <c r="I89" s="335">
        <f>'ANXE-1-DEPENSES PREVI'!G72</f>
        <v>0</v>
      </c>
    </row>
    <row r="90" spans="1:9" ht="14.25">
      <c r="A90" s="372"/>
      <c r="B90" s="337">
        <f>'ANXE-1-DEPENSES PREVI'!B73</f>
        <v>0</v>
      </c>
      <c r="C90" s="338">
        <f>'ANXE-1-DEPENSES PREVI'!C73</f>
        <v>0</v>
      </c>
      <c r="D90" s="338">
        <f>'ANXE-1-DEPENSES PREVI'!D74</f>
        <v>0</v>
      </c>
      <c r="E90" s="335" t="s">
        <v>45</v>
      </c>
      <c r="F90" s="335">
        <f>'ANXE-1-DEPENSES PREVI'!E73</f>
        <v>0</v>
      </c>
      <c r="G90" s="335">
        <f>'ANXE-1-DEPENSES PREVI'!F73</f>
        <v>0</v>
      </c>
      <c r="H90" s="335" t="s">
        <v>44</v>
      </c>
      <c r="I90" s="335">
        <f>'ANXE-1-DEPENSES PREVI'!G73</f>
        <v>0</v>
      </c>
    </row>
    <row r="91" spans="1:9" ht="14.25">
      <c r="A91" s="372"/>
      <c r="B91" s="337">
        <f>'ANXE-1-DEPENSES PREVI'!B74</f>
        <v>0</v>
      </c>
      <c r="C91" s="338">
        <f>'ANXE-1-DEPENSES PREVI'!C74</f>
        <v>0</v>
      </c>
      <c r="D91" s="338">
        <f>'ANXE-1-DEPENSES PREVI'!D75</f>
        <v>0</v>
      </c>
      <c r="E91" s="335" t="s">
        <v>45</v>
      </c>
      <c r="F91" s="335">
        <f>'ANXE-1-DEPENSES PREVI'!E74</f>
        <v>0</v>
      </c>
      <c r="G91" s="335">
        <f>'ANXE-1-DEPENSES PREVI'!F74</f>
        <v>0</v>
      </c>
      <c r="H91" s="335" t="s">
        <v>44</v>
      </c>
      <c r="I91" s="335">
        <f>'ANXE-1-DEPENSES PREVI'!G74</f>
        <v>0</v>
      </c>
    </row>
    <row r="92" spans="1:9" ht="14.25">
      <c r="A92" s="372"/>
      <c r="B92" s="337">
        <f>'ANXE-1-DEPENSES PREVI'!B75</f>
        <v>0</v>
      </c>
      <c r="C92" s="338">
        <f>'ANXE-1-DEPENSES PREVI'!C75</f>
        <v>0</v>
      </c>
      <c r="D92" s="338">
        <f>'ANXE-1-DEPENSES PREVI'!D76</f>
        <v>0</v>
      </c>
      <c r="E92" s="335" t="s">
        <v>45</v>
      </c>
      <c r="F92" s="335">
        <f>'ANXE-1-DEPENSES PREVI'!E75</f>
        <v>0</v>
      </c>
      <c r="G92" s="335">
        <f>'ANXE-1-DEPENSES PREVI'!F75</f>
        <v>0</v>
      </c>
      <c r="H92" s="335" t="s">
        <v>44</v>
      </c>
      <c r="I92" s="335">
        <f>'ANXE-1-DEPENSES PREVI'!G75</f>
        <v>0</v>
      </c>
    </row>
    <row r="93" spans="1:9" ht="14.25">
      <c r="A93" s="372"/>
      <c r="B93" s="337">
        <f>'ANXE-1-DEPENSES PREVI'!B76</f>
        <v>0</v>
      </c>
      <c r="C93" s="338">
        <f>'ANXE-1-DEPENSES PREVI'!C76</f>
        <v>0</v>
      </c>
      <c r="D93" s="338">
        <f>'ANXE-1-DEPENSES PREVI'!D77</f>
        <v>0</v>
      </c>
      <c r="E93" s="335" t="s">
        <v>45</v>
      </c>
      <c r="F93" s="335">
        <f>'ANXE-1-DEPENSES PREVI'!E76</f>
        <v>0</v>
      </c>
      <c r="G93" s="335">
        <f>'ANXE-1-DEPENSES PREVI'!F76</f>
        <v>0</v>
      </c>
      <c r="H93" s="335" t="s">
        <v>44</v>
      </c>
      <c r="I93" s="335">
        <f>'ANXE-1-DEPENSES PREVI'!G76</f>
        <v>0</v>
      </c>
    </row>
    <row r="94" spans="1:9" ht="14.25">
      <c r="A94" s="372"/>
      <c r="B94" s="337">
        <f>'ANXE-1-DEPENSES PREVI'!B77</f>
        <v>0</v>
      </c>
      <c r="C94" s="338">
        <f>'ANXE-1-DEPENSES PREVI'!C77</f>
        <v>0</v>
      </c>
      <c r="D94" s="338">
        <f>'ANXE-1-DEPENSES PREVI'!D78</f>
        <v>0</v>
      </c>
      <c r="E94" s="335" t="s">
        <v>45</v>
      </c>
      <c r="F94" s="335">
        <f>'ANXE-1-DEPENSES PREVI'!E77</f>
        <v>0</v>
      </c>
      <c r="G94" s="335">
        <f>'ANXE-1-DEPENSES PREVI'!F77</f>
        <v>0</v>
      </c>
      <c r="H94" s="335" t="s">
        <v>44</v>
      </c>
      <c r="I94" s="335">
        <f>'ANXE-1-DEPENSES PREVI'!G77</f>
        <v>0</v>
      </c>
    </row>
    <row r="95" spans="1:9" ht="14.25">
      <c r="A95" s="372"/>
      <c r="B95" s="337">
        <f>'ANXE-1-DEPENSES PREVI'!B78</f>
        <v>0</v>
      </c>
      <c r="C95" s="338">
        <f>'ANXE-1-DEPENSES PREVI'!C78</f>
        <v>0</v>
      </c>
      <c r="D95" s="338">
        <f>'ANXE-1-DEPENSES PREVI'!D79</f>
        <v>0</v>
      </c>
      <c r="E95" s="335" t="s">
        <v>45</v>
      </c>
      <c r="F95" s="335">
        <f>'ANXE-1-DEPENSES PREVI'!E78</f>
        <v>0</v>
      </c>
      <c r="G95" s="335">
        <f>'ANXE-1-DEPENSES PREVI'!F78</f>
        <v>0</v>
      </c>
      <c r="H95" s="335" t="s">
        <v>44</v>
      </c>
      <c r="I95" s="335">
        <f>'ANXE-1-DEPENSES PREVI'!G78</f>
        <v>0</v>
      </c>
    </row>
    <row r="96" spans="1:9" ht="14.25">
      <c r="A96" s="372"/>
      <c r="B96" s="337">
        <f>'ANXE-1-DEPENSES PREVI'!B79</f>
        <v>0</v>
      </c>
      <c r="C96" s="338">
        <f>'ANXE-1-DEPENSES PREVI'!C79</f>
        <v>0</v>
      </c>
      <c r="D96" s="338">
        <f>'ANXE-1-DEPENSES PREVI'!D80</f>
        <v>0</v>
      </c>
      <c r="E96" s="335" t="s">
        <v>45</v>
      </c>
      <c r="F96" s="335">
        <f>'ANXE-1-DEPENSES PREVI'!E79</f>
        <v>0</v>
      </c>
      <c r="G96" s="335">
        <f>'ANXE-1-DEPENSES PREVI'!F79</f>
        <v>0</v>
      </c>
      <c r="H96" s="335" t="s">
        <v>44</v>
      </c>
      <c r="I96" s="335">
        <f>'ANXE-1-DEPENSES PREVI'!G79</f>
        <v>0</v>
      </c>
    </row>
    <row r="97" spans="1:9" ht="14.25">
      <c r="A97" s="372"/>
      <c r="B97" s="337">
        <f>'ANXE-1-DEPENSES PREVI'!B80</f>
        <v>0</v>
      </c>
      <c r="C97" s="338">
        <f>'ANXE-1-DEPENSES PREVI'!C80</f>
        <v>0</v>
      </c>
      <c r="D97" s="338">
        <f>'ANXE-1-DEPENSES PREVI'!D81</f>
        <v>0</v>
      </c>
      <c r="E97" s="335" t="s">
        <v>45</v>
      </c>
      <c r="F97" s="335">
        <f>'ANXE-1-DEPENSES PREVI'!E80</f>
        <v>0</v>
      </c>
      <c r="G97" s="335">
        <f>'ANXE-1-DEPENSES PREVI'!F80</f>
        <v>0</v>
      </c>
      <c r="H97" s="335" t="s">
        <v>44</v>
      </c>
      <c r="I97" s="335">
        <f>'ANXE-1-DEPENSES PREVI'!G80</f>
        <v>0</v>
      </c>
    </row>
    <row r="98" spans="1:9" ht="14.25">
      <c r="A98" s="372"/>
      <c r="B98" s="337">
        <f>'ANXE-1-DEPENSES PREVI'!B81</f>
        <v>0</v>
      </c>
      <c r="C98" s="338">
        <f>'ANXE-1-DEPENSES PREVI'!C81</f>
        <v>0</v>
      </c>
      <c r="D98" s="338">
        <f>'ANXE-1-DEPENSES PREVI'!D82</f>
        <v>0</v>
      </c>
      <c r="E98" s="335" t="s">
        <v>45</v>
      </c>
      <c r="F98" s="335">
        <f>'ANXE-1-DEPENSES PREVI'!E81</f>
        <v>0</v>
      </c>
      <c r="G98" s="335">
        <f>'ANXE-1-DEPENSES PREVI'!F81</f>
        <v>0</v>
      </c>
      <c r="H98" s="335" t="s">
        <v>44</v>
      </c>
      <c r="I98" s="335">
        <f>'ANXE-1-DEPENSES PREVI'!G81</f>
        <v>0</v>
      </c>
    </row>
    <row r="99" spans="1:9" ht="14.25">
      <c r="A99" s="372"/>
      <c r="B99" s="337">
        <f>'ANXE-1-DEPENSES PREVI'!B82</f>
        <v>0</v>
      </c>
      <c r="C99" s="338">
        <f>'ANXE-1-DEPENSES PREVI'!C82</f>
        <v>0</v>
      </c>
      <c r="D99" s="338">
        <f>'ANXE-1-DEPENSES PREVI'!D83</f>
        <v>0</v>
      </c>
      <c r="E99" s="335" t="s">
        <v>45</v>
      </c>
      <c r="F99" s="335">
        <f>'ANXE-1-DEPENSES PREVI'!E82</f>
        <v>0</v>
      </c>
      <c r="G99" s="335">
        <f>'ANXE-1-DEPENSES PREVI'!F82</f>
        <v>0</v>
      </c>
      <c r="H99" s="335" t="s">
        <v>44</v>
      </c>
      <c r="I99" s="335">
        <f>'ANXE-1-DEPENSES PREVI'!G82</f>
        <v>0</v>
      </c>
    </row>
    <row r="100" spans="1:9" ht="14.25">
      <c r="A100" s="372"/>
      <c r="B100" s="337">
        <f>'ANXE-1-DEPENSES PREVI'!B83</f>
        <v>0</v>
      </c>
      <c r="C100" s="338">
        <f>'ANXE-1-DEPENSES PREVI'!C83</f>
        <v>0</v>
      </c>
      <c r="D100" s="338">
        <f>'ANXE-1-DEPENSES PREVI'!D84</f>
        <v>0</v>
      </c>
      <c r="E100" s="335" t="s">
        <v>45</v>
      </c>
      <c r="F100" s="335">
        <f>'ANXE-1-DEPENSES PREVI'!E83</f>
        <v>0</v>
      </c>
      <c r="G100" s="335">
        <f>'ANXE-1-DEPENSES PREVI'!F83</f>
        <v>0</v>
      </c>
      <c r="H100" s="335" t="s">
        <v>44</v>
      </c>
      <c r="I100" s="335">
        <f>'ANXE-1-DEPENSES PREVI'!G83</f>
        <v>0</v>
      </c>
    </row>
    <row r="101" spans="1:9" ht="14.25">
      <c r="A101" s="372"/>
      <c r="B101" s="337">
        <f>'ANXE-1-DEPENSES PREVI'!B84</f>
        <v>0</v>
      </c>
      <c r="C101" s="338">
        <f>'ANXE-1-DEPENSES PREVI'!C84</f>
        <v>0</v>
      </c>
      <c r="D101" s="338">
        <f>'ANXE-1-DEPENSES PREVI'!D85</f>
        <v>0</v>
      </c>
      <c r="E101" s="335" t="s">
        <v>45</v>
      </c>
      <c r="F101" s="335">
        <f>'ANXE-1-DEPENSES PREVI'!E84</f>
        <v>0</v>
      </c>
      <c r="G101" s="335">
        <f>'ANXE-1-DEPENSES PREVI'!F84</f>
        <v>0</v>
      </c>
      <c r="H101" s="335" t="s">
        <v>44</v>
      </c>
      <c r="I101" s="335">
        <f>'ANXE-1-DEPENSES PREVI'!G84</f>
        <v>0</v>
      </c>
    </row>
    <row r="102" spans="1:9" ht="14.25">
      <c r="A102" s="372"/>
      <c r="B102" s="337">
        <f>'ANXE-1-DEPENSES PREVI'!B85</f>
        <v>0</v>
      </c>
      <c r="C102" s="338">
        <f>'ANXE-1-DEPENSES PREVI'!C85</f>
        <v>0</v>
      </c>
      <c r="D102" s="338">
        <f>'ANXE-1-DEPENSES PREVI'!D86</f>
        <v>0</v>
      </c>
      <c r="E102" s="335" t="s">
        <v>45</v>
      </c>
      <c r="F102" s="335">
        <f>'ANXE-1-DEPENSES PREVI'!E85</f>
        <v>0</v>
      </c>
      <c r="G102" s="335">
        <f>'ANXE-1-DEPENSES PREVI'!F85</f>
        <v>0</v>
      </c>
      <c r="H102" s="335" t="s">
        <v>44</v>
      </c>
      <c r="I102" s="335">
        <f>'ANXE-1-DEPENSES PREVI'!G85</f>
        <v>0</v>
      </c>
    </row>
    <row r="103" spans="1:9" ht="14.25">
      <c r="A103" s="372"/>
      <c r="B103" s="337">
        <f>'ANXE-1-DEPENSES PREVI'!B86</f>
        <v>0</v>
      </c>
      <c r="C103" s="338">
        <f>'ANXE-1-DEPENSES PREVI'!C86</f>
        <v>0</v>
      </c>
      <c r="D103" s="338">
        <f>'ANXE-1-DEPENSES PREVI'!D87</f>
        <v>0</v>
      </c>
      <c r="E103" s="335" t="s">
        <v>45</v>
      </c>
      <c r="F103" s="335">
        <f>'ANXE-1-DEPENSES PREVI'!E86</f>
        <v>0</v>
      </c>
      <c r="G103" s="335">
        <f>'ANXE-1-DEPENSES PREVI'!F86</f>
        <v>0</v>
      </c>
      <c r="H103" s="335" t="s">
        <v>44</v>
      </c>
      <c r="I103" s="335">
        <f>'ANXE-1-DEPENSES PREVI'!G86</f>
        <v>0</v>
      </c>
    </row>
    <row r="104" spans="1:9" ht="14.25">
      <c r="A104" s="372"/>
      <c r="B104" s="337">
        <f>'ANXE-1-DEPENSES PREVI'!B87</f>
        <v>0</v>
      </c>
      <c r="C104" s="338">
        <f>'ANXE-1-DEPENSES PREVI'!C87</f>
        <v>0</v>
      </c>
      <c r="D104" s="338">
        <f>'ANXE-1-DEPENSES PREVI'!D88</f>
        <v>0</v>
      </c>
      <c r="E104" s="335" t="s">
        <v>45</v>
      </c>
      <c r="F104" s="335">
        <f>'ANXE-1-DEPENSES PREVI'!E87</f>
        <v>0</v>
      </c>
      <c r="G104" s="335">
        <f>'ANXE-1-DEPENSES PREVI'!F87</f>
        <v>0</v>
      </c>
      <c r="H104" s="335" t="s">
        <v>44</v>
      </c>
      <c r="I104" s="335">
        <f>'ANXE-1-DEPENSES PREVI'!G87</f>
        <v>0</v>
      </c>
    </row>
    <row r="105" spans="1:9" ht="14.25">
      <c r="A105" s="372"/>
      <c r="B105" s="337">
        <f>'ANXE-1-DEPENSES PREVI'!B88</f>
        <v>0</v>
      </c>
      <c r="C105" s="338">
        <f>'ANXE-1-DEPENSES PREVI'!C88</f>
        <v>0</v>
      </c>
      <c r="D105" s="338">
        <f>'ANXE-1-DEPENSES PREVI'!D89</f>
        <v>0</v>
      </c>
      <c r="E105" s="335" t="s">
        <v>45</v>
      </c>
      <c r="F105" s="335">
        <f>'ANXE-1-DEPENSES PREVI'!E88</f>
        <v>0</v>
      </c>
      <c r="G105" s="335">
        <f>'ANXE-1-DEPENSES PREVI'!F88</f>
        <v>0</v>
      </c>
      <c r="H105" s="335" t="s">
        <v>44</v>
      </c>
      <c r="I105" s="335">
        <f>'ANXE-1-DEPENSES PREVI'!G88</f>
        <v>0</v>
      </c>
    </row>
    <row r="106" spans="1:9" ht="14.25">
      <c r="A106" s="372"/>
      <c r="B106" s="337">
        <f>'ANXE-1-DEPENSES PREVI'!B89</f>
        <v>0</v>
      </c>
      <c r="C106" s="338">
        <f>'ANXE-1-DEPENSES PREVI'!C89</f>
        <v>0</v>
      </c>
      <c r="D106" s="338">
        <f>'ANXE-1-DEPENSES PREVI'!D90</f>
        <v>0</v>
      </c>
      <c r="E106" s="335" t="s">
        <v>45</v>
      </c>
      <c r="F106" s="335">
        <f>'ANXE-1-DEPENSES PREVI'!E89</f>
        <v>0</v>
      </c>
      <c r="G106" s="335">
        <f>'ANXE-1-DEPENSES PREVI'!F89</f>
        <v>0</v>
      </c>
      <c r="H106" s="335" t="s">
        <v>44</v>
      </c>
      <c r="I106" s="335">
        <f>'ANXE-1-DEPENSES PREVI'!G89</f>
        <v>0</v>
      </c>
    </row>
    <row r="107" spans="1:9" ht="14.25">
      <c r="A107" s="372"/>
      <c r="B107" s="337">
        <f>'ANXE-1-DEPENSES PREVI'!B90</f>
        <v>0</v>
      </c>
      <c r="C107" s="338">
        <f>'ANXE-1-DEPENSES PREVI'!C90</f>
        <v>0</v>
      </c>
      <c r="D107" s="338">
        <f>'ANXE-1-DEPENSES PREVI'!D91</f>
        <v>0</v>
      </c>
      <c r="E107" s="335" t="s">
        <v>45</v>
      </c>
      <c r="F107" s="335">
        <f>'ANXE-1-DEPENSES PREVI'!E90</f>
        <v>0</v>
      </c>
      <c r="G107" s="335">
        <f>'ANXE-1-DEPENSES PREVI'!F90</f>
        <v>0</v>
      </c>
      <c r="H107" s="335" t="s">
        <v>44</v>
      </c>
      <c r="I107" s="335">
        <f>'ANXE-1-DEPENSES PREVI'!G90</f>
        <v>0</v>
      </c>
    </row>
    <row r="108" spans="1:9" ht="14.25">
      <c r="A108" s="372"/>
      <c r="B108" s="337">
        <f>'ANXE-1-DEPENSES PREVI'!B91</f>
        <v>0</v>
      </c>
      <c r="C108" s="338">
        <f>'ANXE-1-DEPENSES PREVI'!C91</f>
        <v>0</v>
      </c>
      <c r="D108" s="338">
        <f>'ANXE-1-DEPENSES PREVI'!D92</f>
        <v>0</v>
      </c>
      <c r="E108" s="335" t="s">
        <v>45</v>
      </c>
      <c r="F108" s="335">
        <f>'ANXE-1-DEPENSES PREVI'!E91</f>
        <v>0</v>
      </c>
      <c r="G108" s="335">
        <f>'ANXE-1-DEPENSES PREVI'!F91</f>
        <v>0</v>
      </c>
      <c r="H108" s="335" t="s">
        <v>44</v>
      </c>
      <c r="I108" s="335">
        <f>'ANXE-1-DEPENSES PREVI'!G91</f>
        <v>0</v>
      </c>
    </row>
    <row r="109" spans="1:9" ht="14.25">
      <c r="A109" s="372"/>
      <c r="B109" s="337">
        <f>'ANXE-1-DEPENSES PREVI'!B92</f>
        <v>0</v>
      </c>
      <c r="C109" s="338">
        <f>'ANXE-1-DEPENSES PREVI'!C92</f>
        <v>0</v>
      </c>
      <c r="D109" s="338">
        <f>'ANXE-1-DEPENSES PREVI'!D93</f>
        <v>0</v>
      </c>
      <c r="E109" s="335" t="s">
        <v>45</v>
      </c>
      <c r="F109" s="335">
        <f>'ANXE-1-DEPENSES PREVI'!E92</f>
        <v>0</v>
      </c>
      <c r="G109" s="335">
        <f>'ANXE-1-DEPENSES PREVI'!F92</f>
        <v>0</v>
      </c>
      <c r="H109" s="335" t="s">
        <v>44</v>
      </c>
      <c r="I109" s="335">
        <f>'ANXE-1-DEPENSES PREVI'!G92</f>
        <v>0</v>
      </c>
    </row>
    <row r="110" spans="1:9" ht="14.25">
      <c r="A110" s="372"/>
      <c r="B110" s="337">
        <f>'ANXE-1-DEPENSES PREVI'!B93</f>
        <v>0</v>
      </c>
      <c r="C110" s="338">
        <f>'ANXE-1-DEPENSES PREVI'!C93</f>
        <v>0</v>
      </c>
      <c r="D110" s="338">
        <f>'ANXE-1-DEPENSES PREVI'!D94</f>
        <v>0</v>
      </c>
      <c r="E110" s="335" t="s">
        <v>45</v>
      </c>
      <c r="F110" s="335">
        <f>'ANXE-1-DEPENSES PREVI'!E93</f>
        <v>0</v>
      </c>
      <c r="G110" s="335">
        <f>'ANXE-1-DEPENSES PREVI'!F93</f>
        <v>0</v>
      </c>
      <c r="H110" s="335" t="s">
        <v>44</v>
      </c>
      <c r="I110" s="335">
        <f>'ANXE-1-DEPENSES PREVI'!G93</f>
        <v>0</v>
      </c>
    </row>
    <row r="111" spans="1:9" ht="14.25">
      <c r="A111" s="372"/>
      <c r="B111" s="337">
        <f>'ANXE-1-DEPENSES PREVI'!B94</f>
        <v>0</v>
      </c>
      <c r="C111" s="338">
        <f>'ANXE-1-DEPENSES PREVI'!C94</f>
        <v>0</v>
      </c>
      <c r="D111" s="338">
        <f>'ANXE-1-DEPENSES PREVI'!D95</f>
        <v>0</v>
      </c>
      <c r="E111" s="335" t="s">
        <v>45</v>
      </c>
      <c r="F111" s="335">
        <f>'ANXE-1-DEPENSES PREVI'!E94</f>
        <v>0</v>
      </c>
      <c r="G111" s="335">
        <f>'ANXE-1-DEPENSES PREVI'!F94</f>
        <v>0</v>
      </c>
      <c r="H111" s="335" t="s">
        <v>44</v>
      </c>
      <c r="I111" s="335">
        <f>'ANXE-1-DEPENSES PREVI'!G94</f>
        <v>0</v>
      </c>
    </row>
    <row r="112" spans="1:9" ht="14.25">
      <c r="A112" s="372"/>
      <c r="B112" s="337">
        <f>'ANXE-1-DEPENSES PREVI'!B95</f>
        <v>0</v>
      </c>
      <c r="C112" s="338">
        <f>'ANXE-1-DEPENSES PREVI'!C95</f>
        <v>0</v>
      </c>
      <c r="D112" s="338">
        <f>'ANXE-1-DEPENSES PREVI'!D96</f>
        <v>0</v>
      </c>
      <c r="E112" s="335" t="s">
        <v>45</v>
      </c>
      <c r="F112" s="335">
        <f>'ANXE-1-DEPENSES PREVI'!E95</f>
        <v>0</v>
      </c>
      <c r="G112" s="335">
        <f>'ANXE-1-DEPENSES PREVI'!F95</f>
        <v>0</v>
      </c>
      <c r="H112" s="335" t="s">
        <v>44</v>
      </c>
      <c r="I112" s="335">
        <f>'ANXE-1-DEPENSES PREVI'!G95</f>
        <v>0</v>
      </c>
    </row>
    <row r="113" spans="1:9" ht="14.25">
      <c r="A113" s="372"/>
      <c r="B113" s="337">
        <f>'ANXE-1-DEPENSES PREVI'!B96</f>
        <v>0</v>
      </c>
      <c r="C113" s="338">
        <f>'ANXE-1-DEPENSES PREVI'!C96</f>
        <v>0</v>
      </c>
      <c r="D113" s="338">
        <f>'ANXE-1-DEPENSES PREVI'!D97</f>
        <v>0</v>
      </c>
      <c r="E113" s="335" t="s">
        <v>45</v>
      </c>
      <c r="F113" s="335">
        <f>'ANXE-1-DEPENSES PREVI'!E96</f>
        <v>0</v>
      </c>
      <c r="G113" s="335">
        <f>'ANXE-1-DEPENSES PREVI'!F96</f>
        <v>0</v>
      </c>
      <c r="H113" s="335" t="s">
        <v>44</v>
      </c>
      <c r="I113" s="335">
        <f>'ANXE-1-DEPENSES PREVI'!G96</f>
        <v>0</v>
      </c>
    </row>
    <row r="114" spans="1:9" ht="14.25">
      <c r="A114" s="372"/>
      <c r="B114" s="337">
        <f>'ANXE-1-DEPENSES PREVI'!B97</f>
        <v>0</v>
      </c>
      <c r="C114" s="338">
        <f>'ANXE-1-DEPENSES PREVI'!C97</f>
        <v>0</v>
      </c>
      <c r="D114" s="338">
        <f>'ANXE-1-DEPENSES PREVI'!D98</f>
        <v>0</v>
      </c>
      <c r="E114" s="335" t="s">
        <v>45</v>
      </c>
      <c r="F114" s="335">
        <f>'ANXE-1-DEPENSES PREVI'!E97</f>
        <v>0</v>
      </c>
      <c r="G114" s="335">
        <f>'ANXE-1-DEPENSES PREVI'!F97</f>
        <v>0</v>
      </c>
      <c r="H114" s="335" t="s">
        <v>44</v>
      </c>
      <c r="I114" s="335">
        <f>'ANXE-1-DEPENSES PREVI'!G97</f>
        <v>0</v>
      </c>
    </row>
    <row r="115" spans="1:9" ht="14.25">
      <c r="A115" s="372"/>
      <c r="B115" s="337">
        <f>'ANXE-1-DEPENSES PREVI'!B98</f>
        <v>0</v>
      </c>
      <c r="C115" s="338">
        <f>'ANXE-1-DEPENSES PREVI'!C98</f>
        <v>0</v>
      </c>
      <c r="D115" s="338">
        <f>'ANXE-1-DEPENSES PREVI'!D99</f>
        <v>0</v>
      </c>
      <c r="E115" s="335" t="s">
        <v>45</v>
      </c>
      <c r="F115" s="335">
        <f>'ANXE-1-DEPENSES PREVI'!E98</f>
        <v>0</v>
      </c>
      <c r="G115" s="335">
        <f>'ANXE-1-DEPENSES PREVI'!F98</f>
        <v>0</v>
      </c>
      <c r="H115" s="335" t="s">
        <v>44</v>
      </c>
      <c r="I115" s="335">
        <f>'ANXE-1-DEPENSES PREVI'!G98</f>
        <v>0</v>
      </c>
    </row>
    <row r="116" spans="1:9" ht="14.25">
      <c r="A116" s="372"/>
      <c r="B116" s="337">
        <f>'ANXE-1-DEPENSES PREVI'!B99</f>
        <v>0</v>
      </c>
      <c r="C116" s="338">
        <f>'ANXE-1-DEPENSES PREVI'!C99</f>
        <v>0</v>
      </c>
      <c r="D116" s="338">
        <f>'ANXE-1-DEPENSES PREVI'!D100</f>
        <v>0</v>
      </c>
      <c r="E116" s="335" t="s">
        <v>45</v>
      </c>
      <c r="F116" s="335">
        <f>'ANXE-1-DEPENSES PREVI'!E99</f>
        <v>0</v>
      </c>
      <c r="G116" s="335">
        <f>'ANXE-1-DEPENSES PREVI'!F99</f>
        <v>0</v>
      </c>
      <c r="H116" s="335" t="s">
        <v>44</v>
      </c>
      <c r="I116" s="335">
        <f>'ANXE-1-DEPENSES PREVI'!G99</f>
        <v>0</v>
      </c>
    </row>
    <row r="117" spans="1:9" ht="14.25">
      <c r="A117" s="372"/>
      <c r="B117" s="337">
        <f>'ANXE-1-DEPENSES PREVI'!B100</f>
        <v>0</v>
      </c>
      <c r="C117" s="338">
        <f>'ANXE-1-DEPENSES PREVI'!C100</f>
        <v>0</v>
      </c>
      <c r="D117" s="338">
        <f>'ANXE-1-DEPENSES PREVI'!D101</f>
        <v>0</v>
      </c>
      <c r="E117" s="335" t="s">
        <v>45</v>
      </c>
      <c r="F117" s="335">
        <f>'ANXE-1-DEPENSES PREVI'!E100</f>
        <v>0</v>
      </c>
      <c r="G117" s="335">
        <f>'ANXE-1-DEPENSES PREVI'!F100</f>
        <v>0</v>
      </c>
      <c r="H117" s="335" t="s">
        <v>44</v>
      </c>
      <c r="I117" s="335">
        <f>'ANXE-1-DEPENSES PREVI'!G100</f>
        <v>0</v>
      </c>
    </row>
    <row r="118" ht="15">
      <c r="A118" s="355" t="s">
        <v>313</v>
      </c>
    </row>
    <row r="119" spans="1:7" ht="14.25">
      <c r="A119" s="368" t="s">
        <v>317</v>
      </c>
      <c r="B119" s="368" t="s">
        <v>318</v>
      </c>
      <c r="C119" s="368" t="s">
        <v>326</v>
      </c>
      <c r="D119" s="368" t="s">
        <v>319</v>
      </c>
      <c r="E119" s="368" t="s">
        <v>324</v>
      </c>
      <c r="F119" s="368" t="s">
        <v>225</v>
      </c>
      <c r="G119" s="368" t="s">
        <v>321</v>
      </c>
    </row>
    <row r="120" spans="1:7" ht="14.25">
      <c r="A120" s="373"/>
      <c r="B120" s="345">
        <f>'ANXE-1-DEPENSES PREVI'!B205</f>
        <v>0</v>
      </c>
      <c r="C120" s="373">
        <v>0</v>
      </c>
      <c r="D120" s="343"/>
      <c r="E120" s="344" t="s">
        <v>328</v>
      </c>
      <c r="F120" s="343">
        <f>'ANXE-1-DEPENSES PREVI'!D205</f>
        <v>0</v>
      </c>
      <c r="G120" s="343">
        <f>SUM('ANXE-1-DEPENSES PREVI'!E205:F205)</f>
        <v>0</v>
      </c>
    </row>
    <row r="121" spans="1:7" ht="14.25">
      <c r="A121" s="373"/>
      <c r="B121" s="345">
        <f>'ANXE-1-DEPENSES PREVI'!B206</f>
        <v>0</v>
      </c>
      <c r="C121" s="373">
        <v>0</v>
      </c>
      <c r="D121" s="343"/>
      <c r="E121" s="343" t="s">
        <v>328</v>
      </c>
      <c r="F121" s="343">
        <f>'ANXE-1-DEPENSES PREVI'!D206</f>
        <v>0</v>
      </c>
      <c r="G121" s="343">
        <f>SUM('ANXE-1-DEPENSES PREVI'!E206:F206)</f>
        <v>0</v>
      </c>
    </row>
    <row r="122" spans="1:7" ht="14.25">
      <c r="A122" s="373"/>
      <c r="B122" s="345">
        <f>'ANXE-1-DEPENSES PREVI'!B207</f>
        <v>0</v>
      </c>
      <c r="C122" s="373">
        <v>0</v>
      </c>
      <c r="D122" s="343"/>
      <c r="E122" s="343" t="s">
        <v>328</v>
      </c>
      <c r="F122" s="343">
        <f>'ANXE-1-DEPENSES PREVI'!D207</f>
        <v>0</v>
      </c>
      <c r="G122" s="343">
        <f>SUM('ANXE-1-DEPENSES PREVI'!E207:F207)</f>
        <v>0</v>
      </c>
    </row>
    <row r="123" spans="1:7" ht="14.25">
      <c r="A123" s="373"/>
      <c r="B123" s="345">
        <f>'ANXE-1-DEPENSES PREVI'!B208</f>
        <v>0</v>
      </c>
      <c r="C123" s="373">
        <v>0</v>
      </c>
      <c r="D123" s="343"/>
      <c r="E123" s="343" t="s">
        <v>328</v>
      </c>
      <c r="F123" s="343">
        <f>'ANXE-1-DEPENSES PREVI'!D208</f>
        <v>0</v>
      </c>
      <c r="G123" s="343">
        <f>SUM('ANXE-1-DEPENSES PREVI'!E208:F208)</f>
        <v>0</v>
      </c>
    </row>
    <row r="124" spans="1:7" ht="14.25">
      <c r="A124" s="373"/>
      <c r="B124" s="345">
        <f>'ANXE-1-DEPENSES PREVI'!B209</f>
        <v>0</v>
      </c>
      <c r="C124" s="373">
        <v>0</v>
      </c>
      <c r="D124" s="343"/>
      <c r="E124" s="343" t="s">
        <v>328</v>
      </c>
      <c r="F124" s="343">
        <f>'ANXE-1-DEPENSES PREVI'!D209</f>
        <v>0</v>
      </c>
      <c r="G124" s="343">
        <f>SUM('ANXE-1-DEPENSES PREVI'!E209:F209)</f>
        <v>0</v>
      </c>
    </row>
    <row r="125" spans="1:7" ht="14.25">
      <c r="A125" s="373"/>
      <c r="B125" s="345">
        <f>'ANXE-1-DEPENSES PREVI'!B210</f>
        <v>0</v>
      </c>
      <c r="C125" s="373">
        <v>0</v>
      </c>
      <c r="D125" s="343"/>
      <c r="E125" s="343" t="s">
        <v>328</v>
      </c>
      <c r="F125" s="343">
        <f>'ANXE-1-DEPENSES PREVI'!D210</f>
        <v>0</v>
      </c>
      <c r="G125" s="343">
        <f>SUM('ANXE-1-DEPENSES PREVI'!E210:F210)</f>
        <v>0</v>
      </c>
    </row>
    <row r="126" spans="1:7" ht="14.25">
      <c r="A126" s="373"/>
      <c r="B126" s="345">
        <f>'ANXE-1-DEPENSES PREVI'!B211</f>
        <v>0</v>
      </c>
      <c r="C126" s="373">
        <v>0</v>
      </c>
      <c r="D126" s="343"/>
      <c r="E126" s="343" t="s">
        <v>328</v>
      </c>
      <c r="F126" s="343">
        <f>'ANXE-1-DEPENSES PREVI'!D211</f>
        <v>0</v>
      </c>
      <c r="G126" s="343">
        <f>SUM('ANXE-1-DEPENSES PREVI'!E211:F211)</f>
        <v>0</v>
      </c>
    </row>
    <row r="127" spans="1:7" ht="14.25">
      <c r="A127" s="373"/>
      <c r="B127" s="345">
        <f>'ANXE-1-DEPENSES PREVI'!B212</f>
        <v>0</v>
      </c>
      <c r="C127" s="373">
        <v>0</v>
      </c>
      <c r="D127" s="343"/>
      <c r="E127" s="343" t="s">
        <v>328</v>
      </c>
      <c r="F127" s="343">
        <f>'ANXE-1-DEPENSES PREVI'!D212</f>
        <v>0</v>
      </c>
      <c r="G127" s="343">
        <f>SUM('ANXE-1-DEPENSES PREVI'!E212:F212)</f>
        <v>0</v>
      </c>
    </row>
    <row r="128" spans="1:7" ht="14.25">
      <c r="A128" s="373"/>
      <c r="B128" s="345">
        <f>'ANXE-1-DEPENSES PREVI'!B213</f>
        <v>0</v>
      </c>
      <c r="C128" s="373">
        <v>0</v>
      </c>
      <c r="D128" s="343"/>
      <c r="E128" s="343" t="s">
        <v>328</v>
      </c>
      <c r="F128" s="343">
        <f>'ANXE-1-DEPENSES PREVI'!D213</f>
        <v>0</v>
      </c>
      <c r="G128" s="343">
        <f>SUM('ANXE-1-DEPENSES PREVI'!E213:F213)</f>
        <v>0</v>
      </c>
    </row>
    <row r="129" spans="1:7" ht="14.25">
      <c r="A129" s="373"/>
      <c r="B129" s="345">
        <f>'ANXE-1-DEPENSES PREVI'!B214</f>
        <v>0</v>
      </c>
      <c r="C129" s="373">
        <v>0</v>
      </c>
      <c r="D129" s="343"/>
      <c r="E129" s="343" t="s">
        <v>328</v>
      </c>
      <c r="F129" s="343">
        <f>'ANXE-1-DEPENSES PREVI'!D214</f>
        <v>0</v>
      </c>
      <c r="G129" s="343">
        <f>SUM('ANXE-1-DEPENSES PREVI'!E214:F214)</f>
        <v>0</v>
      </c>
    </row>
    <row r="130" spans="1:7" ht="14.25">
      <c r="A130" s="373"/>
      <c r="B130" s="345">
        <f>'ANXE-1-DEPENSES PREVI'!B215</f>
        <v>0</v>
      </c>
      <c r="C130" s="373">
        <v>0</v>
      </c>
      <c r="D130" s="343"/>
      <c r="E130" s="343" t="s">
        <v>328</v>
      </c>
      <c r="F130" s="343">
        <f>'ANXE-1-DEPENSES PREVI'!D215</f>
        <v>0</v>
      </c>
      <c r="G130" s="343">
        <f>SUM('ANXE-1-DEPENSES PREVI'!E215:F215)</f>
        <v>0</v>
      </c>
    </row>
    <row r="131" spans="1:7" ht="14.25">
      <c r="A131" s="373"/>
      <c r="B131" s="345">
        <f>'ANXE-1-DEPENSES PREVI'!B216</f>
        <v>0</v>
      </c>
      <c r="C131" s="373">
        <v>0</v>
      </c>
      <c r="D131" s="343"/>
      <c r="E131" s="343" t="s">
        <v>328</v>
      </c>
      <c r="F131" s="343">
        <f>'ANXE-1-DEPENSES PREVI'!D216</f>
        <v>0</v>
      </c>
      <c r="G131" s="343">
        <f>SUM('ANXE-1-DEPENSES PREVI'!E216:F216)</f>
        <v>0</v>
      </c>
    </row>
    <row r="132" spans="1:7" ht="14.25">
      <c r="A132" s="373"/>
      <c r="B132" s="345">
        <f>'ANXE-1-DEPENSES PREVI'!B217</f>
        <v>0</v>
      </c>
      <c r="C132" s="373">
        <v>0</v>
      </c>
      <c r="D132" s="343"/>
      <c r="E132" s="343" t="s">
        <v>328</v>
      </c>
      <c r="F132" s="343">
        <f>'ANXE-1-DEPENSES PREVI'!D217</f>
        <v>0</v>
      </c>
      <c r="G132" s="343">
        <f>SUM('ANXE-1-DEPENSES PREVI'!E217:F217)</f>
        <v>0</v>
      </c>
    </row>
    <row r="133" spans="1:7" ht="14.25">
      <c r="A133" s="373"/>
      <c r="B133" s="345">
        <f>'ANXE-1-DEPENSES PREVI'!B218</f>
        <v>0</v>
      </c>
      <c r="C133" s="373">
        <v>0</v>
      </c>
      <c r="D133" s="343"/>
      <c r="E133" s="343" t="s">
        <v>328</v>
      </c>
      <c r="F133" s="343">
        <f>'ANXE-1-DEPENSES PREVI'!D218</f>
        <v>0</v>
      </c>
      <c r="G133" s="343">
        <f>SUM('ANXE-1-DEPENSES PREVI'!E218:F218)</f>
        <v>0</v>
      </c>
    </row>
    <row r="134" spans="1:7" ht="14.25">
      <c r="A134" s="373"/>
      <c r="B134" s="345">
        <f>'ANXE-1-DEPENSES PREVI'!B219</f>
        <v>0</v>
      </c>
      <c r="C134" s="373">
        <v>0</v>
      </c>
      <c r="D134" s="343"/>
      <c r="E134" s="343" t="s">
        <v>328</v>
      </c>
      <c r="F134" s="343">
        <f>'ANXE-1-DEPENSES PREVI'!D219</f>
        <v>0</v>
      </c>
      <c r="G134" s="343">
        <f>SUM('ANXE-1-DEPENSES PREVI'!E219:F219)</f>
        <v>0</v>
      </c>
    </row>
    <row r="135" spans="1:7" ht="14.25">
      <c r="A135" s="373"/>
      <c r="B135" s="345">
        <f>'ANXE-1-DEPENSES PREVI'!B220</f>
        <v>0</v>
      </c>
      <c r="C135" s="373">
        <v>0</v>
      </c>
      <c r="D135" s="343"/>
      <c r="E135" s="343" t="s">
        <v>328</v>
      </c>
      <c r="F135" s="343">
        <f>'ANXE-1-DEPENSES PREVI'!D220</f>
        <v>0</v>
      </c>
      <c r="G135" s="343">
        <f>SUM('ANXE-1-DEPENSES PREVI'!E220:F220)</f>
        <v>0</v>
      </c>
    </row>
    <row r="136" spans="1:7" ht="14.25">
      <c r="A136" s="373"/>
      <c r="B136" s="345">
        <f>'ANXE-1-DEPENSES PREVI'!B221</f>
        <v>0</v>
      </c>
      <c r="C136" s="373">
        <v>0</v>
      </c>
      <c r="D136" s="343"/>
      <c r="E136" s="343" t="s">
        <v>328</v>
      </c>
      <c r="F136" s="343">
        <f>'ANXE-1-DEPENSES PREVI'!D221</f>
        <v>0</v>
      </c>
      <c r="G136" s="343">
        <f>SUM('ANXE-1-DEPENSES PREVI'!E221:F221)</f>
        <v>0</v>
      </c>
    </row>
    <row r="137" spans="1:7" ht="14.25">
      <c r="A137" s="373"/>
      <c r="B137" s="345">
        <f>'ANXE-1-DEPENSES PREVI'!B222</f>
        <v>0</v>
      </c>
      <c r="C137" s="373">
        <v>0</v>
      </c>
      <c r="D137" s="343"/>
      <c r="E137" s="343" t="s">
        <v>328</v>
      </c>
      <c r="F137" s="343">
        <f>'ANXE-1-DEPENSES PREVI'!D222</f>
        <v>0</v>
      </c>
      <c r="G137" s="343">
        <f>SUM('ANXE-1-DEPENSES PREVI'!E222:F222)</f>
        <v>0</v>
      </c>
    </row>
    <row r="138" spans="1:7" ht="14.25">
      <c r="A138" s="373"/>
      <c r="B138" s="345">
        <f>'ANXE-1-DEPENSES PREVI'!B223</f>
        <v>0</v>
      </c>
      <c r="C138" s="373">
        <v>0</v>
      </c>
      <c r="D138" s="343"/>
      <c r="E138" s="343" t="s">
        <v>328</v>
      </c>
      <c r="F138" s="343">
        <f>'ANXE-1-DEPENSES PREVI'!D223</f>
        <v>0</v>
      </c>
      <c r="G138" s="343">
        <f>SUM('ANXE-1-DEPENSES PREVI'!E223:F223)</f>
        <v>0</v>
      </c>
    </row>
    <row r="139" spans="1:7" ht="14.25">
      <c r="A139" s="373"/>
      <c r="B139" s="345">
        <f>'ANXE-1-DEPENSES PREVI'!B224</f>
        <v>0</v>
      </c>
      <c r="C139" s="373">
        <v>0</v>
      </c>
      <c r="D139" s="343"/>
      <c r="E139" s="343" t="s">
        <v>328</v>
      </c>
      <c r="F139" s="343">
        <f>'ANXE-1-DEPENSES PREVI'!D224</f>
        <v>0</v>
      </c>
      <c r="G139" s="343">
        <f>SUM('ANXE-1-DEPENSES PREVI'!E224:F224)</f>
        <v>0</v>
      </c>
    </row>
    <row r="140" spans="1:7" ht="14.25">
      <c r="A140" s="373"/>
      <c r="B140" s="345">
        <f>'ANXE-1-DEPENSES PREVI'!B225</f>
        <v>0</v>
      </c>
      <c r="C140" s="373">
        <v>0</v>
      </c>
      <c r="D140" s="343"/>
      <c r="E140" s="343" t="s">
        <v>328</v>
      </c>
      <c r="F140" s="343">
        <f>'ANXE-1-DEPENSES PREVI'!D225</f>
        <v>0</v>
      </c>
      <c r="G140" s="343">
        <f>SUM('ANXE-1-DEPENSES PREVI'!E225:F225)</f>
        <v>0</v>
      </c>
    </row>
    <row r="141" spans="1:7" ht="14.25">
      <c r="A141" s="373"/>
      <c r="B141" s="345">
        <f>'ANXE-1-DEPENSES PREVI'!B226</f>
        <v>0</v>
      </c>
      <c r="C141" s="373">
        <v>0</v>
      </c>
      <c r="D141" s="343"/>
      <c r="E141" s="343" t="s">
        <v>328</v>
      </c>
      <c r="F141" s="343">
        <f>'ANXE-1-DEPENSES PREVI'!D226</f>
        <v>0</v>
      </c>
      <c r="G141" s="343">
        <f>SUM('ANXE-1-DEPENSES PREVI'!E226:F226)</f>
        <v>0</v>
      </c>
    </row>
    <row r="142" spans="1:7" ht="14.25">
      <c r="A142" s="373"/>
      <c r="B142" s="345">
        <f>'ANXE-1-DEPENSES PREVI'!B227</f>
        <v>0</v>
      </c>
      <c r="C142" s="373">
        <v>0</v>
      </c>
      <c r="D142" s="343"/>
      <c r="E142" s="343" t="s">
        <v>328</v>
      </c>
      <c r="F142" s="343">
        <f>'ANXE-1-DEPENSES PREVI'!D227</f>
        <v>0</v>
      </c>
      <c r="G142" s="343">
        <f>SUM('ANXE-1-DEPENSES PREVI'!E227:F227)</f>
        <v>0</v>
      </c>
    </row>
    <row r="143" spans="1:7" ht="14.25">
      <c r="A143" s="373"/>
      <c r="B143" s="345">
        <f>'ANXE-1-DEPENSES PREVI'!B228</f>
        <v>0</v>
      </c>
      <c r="C143" s="373">
        <v>0</v>
      </c>
      <c r="D143" s="343"/>
      <c r="E143" s="343" t="s">
        <v>328</v>
      </c>
      <c r="F143" s="343">
        <f>'ANXE-1-DEPENSES PREVI'!D228</f>
        <v>0</v>
      </c>
      <c r="G143" s="343">
        <f>SUM('ANXE-1-DEPENSES PREVI'!E228:F228)</f>
        <v>0</v>
      </c>
    </row>
    <row r="144" spans="1:7" ht="14.25">
      <c r="A144" s="373"/>
      <c r="B144" s="345">
        <f>'ANXE-1-DEPENSES PREVI'!B229</f>
        <v>0</v>
      </c>
      <c r="C144" s="373">
        <v>0</v>
      </c>
      <c r="D144" s="343"/>
      <c r="E144" s="343" t="s">
        <v>328</v>
      </c>
      <c r="F144" s="343">
        <f>'ANXE-1-DEPENSES PREVI'!D229</f>
        <v>0</v>
      </c>
      <c r="G144" s="343">
        <f>SUM('ANXE-1-DEPENSES PREVI'!E229:F229)</f>
        <v>0</v>
      </c>
    </row>
    <row r="145" spans="1:7" ht="14.25">
      <c r="A145" s="373"/>
      <c r="B145" s="345">
        <f>'ANXE-1-DEPENSES PREVI'!B230</f>
        <v>0</v>
      </c>
      <c r="C145" s="373">
        <v>0</v>
      </c>
      <c r="D145" s="343"/>
      <c r="E145" s="343" t="s">
        <v>328</v>
      </c>
      <c r="F145" s="343">
        <f>'ANXE-1-DEPENSES PREVI'!D230</f>
        <v>0</v>
      </c>
      <c r="G145" s="343">
        <f>SUM('ANXE-1-DEPENSES PREVI'!E230:F230)</f>
        <v>0</v>
      </c>
    </row>
    <row r="146" spans="1:7" ht="14.25">
      <c r="A146" s="373"/>
      <c r="B146" s="345">
        <f>'ANXE-1-DEPENSES PREVI'!B231</f>
        <v>0</v>
      </c>
      <c r="C146" s="373">
        <v>0</v>
      </c>
      <c r="D146" s="343"/>
      <c r="E146" s="343" t="s">
        <v>328</v>
      </c>
      <c r="F146" s="343">
        <f>'ANXE-1-DEPENSES PREVI'!D231</f>
        <v>0</v>
      </c>
      <c r="G146" s="343">
        <f>SUM('ANXE-1-DEPENSES PREVI'!E231:F231)</f>
        <v>0</v>
      </c>
    </row>
    <row r="147" spans="1:7" ht="14.25">
      <c r="A147" s="373"/>
      <c r="B147" s="345">
        <f>'ANXE-1-DEPENSES PREVI'!B232</f>
        <v>0</v>
      </c>
      <c r="C147" s="373">
        <v>0</v>
      </c>
      <c r="D147" s="343"/>
      <c r="E147" s="343" t="s">
        <v>328</v>
      </c>
      <c r="F147" s="343">
        <f>'ANXE-1-DEPENSES PREVI'!D232</f>
        <v>0</v>
      </c>
      <c r="G147" s="343">
        <f>SUM('ANXE-1-DEPENSES PREVI'!E232:F232)</f>
        <v>0</v>
      </c>
    </row>
    <row r="148" spans="1:7" ht="14.25">
      <c r="A148" s="373"/>
      <c r="B148" s="345">
        <f>'ANXE-1-DEPENSES PREVI'!B233</f>
        <v>0</v>
      </c>
      <c r="C148" s="373">
        <v>0</v>
      </c>
      <c r="D148" s="343"/>
      <c r="E148" s="343" t="s">
        <v>328</v>
      </c>
      <c r="F148" s="343">
        <f>'ANXE-1-DEPENSES PREVI'!D233</f>
        <v>0</v>
      </c>
      <c r="G148" s="343">
        <f>SUM('ANXE-1-DEPENSES PREVI'!E233:F233)</f>
        <v>0</v>
      </c>
    </row>
    <row r="149" spans="1:7" ht="14.25">
      <c r="A149" s="373"/>
      <c r="B149" s="345">
        <f>'ANXE-1-DEPENSES PREVI'!B234</f>
        <v>0</v>
      </c>
      <c r="C149" s="373">
        <v>0</v>
      </c>
      <c r="D149" s="343"/>
      <c r="E149" s="343" t="s">
        <v>328</v>
      </c>
      <c r="F149" s="343">
        <f>'ANXE-1-DEPENSES PREVI'!D234</f>
        <v>0</v>
      </c>
      <c r="G149" s="343">
        <f>SUM('ANXE-1-DEPENSES PREVI'!E234:F234)</f>
        <v>0</v>
      </c>
    </row>
    <row r="150" spans="1:7" ht="14.25">
      <c r="A150" s="373"/>
      <c r="B150" s="345">
        <f>'ANXE-1-DEPENSES PREVI'!B235</f>
        <v>0</v>
      </c>
      <c r="C150" s="373">
        <v>0</v>
      </c>
      <c r="D150" s="343"/>
      <c r="E150" s="343" t="s">
        <v>328</v>
      </c>
      <c r="F150" s="343">
        <f>'ANXE-1-DEPENSES PREVI'!D235</f>
        <v>0</v>
      </c>
      <c r="G150" s="343">
        <f>SUM('ANXE-1-DEPENSES PREVI'!E235:F235)</f>
        <v>0</v>
      </c>
    </row>
    <row r="151" spans="1:7" ht="14.25">
      <c r="A151" s="373"/>
      <c r="B151" s="345">
        <f>'ANXE-1-DEPENSES PREVI'!B236</f>
        <v>0</v>
      </c>
      <c r="C151" s="373">
        <v>0</v>
      </c>
      <c r="D151" s="343"/>
      <c r="E151" s="343" t="s">
        <v>328</v>
      </c>
      <c r="F151" s="343">
        <f>'ANXE-1-DEPENSES PREVI'!D236</f>
        <v>0</v>
      </c>
      <c r="G151" s="343">
        <f>SUM('ANXE-1-DEPENSES PREVI'!E236:F236)</f>
        <v>0</v>
      </c>
    </row>
    <row r="152" spans="1:7" ht="14.25">
      <c r="A152" s="373"/>
      <c r="B152" s="345">
        <f>'ANXE-1-DEPENSES PREVI'!B237</f>
        <v>0</v>
      </c>
      <c r="C152" s="373">
        <v>0</v>
      </c>
      <c r="D152" s="343"/>
      <c r="E152" s="343" t="s">
        <v>328</v>
      </c>
      <c r="F152" s="343">
        <f>'ANXE-1-DEPENSES PREVI'!D237</f>
        <v>0</v>
      </c>
      <c r="G152" s="343">
        <f>SUM('ANXE-1-DEPENSES PREVI'!E237:F237)</f>
        <v>0</v>
      </c>
    </row>
    <row r="153" spans="1:7" ht="14.25">
      <c r="A153" s="373"/>
      <c r="B153" s="345">
        <f>'ANXE-1-DEPENSES PREVI'!B238</f>
        <v>0</v>
      </c>
      <c r="C153" s="373">
        <v>0</v>
      </c>
      <c r="D153" s="343"/>
      <c r="E153" s="343" t="s">
        <v>328</v>
      </c>
      <c r="F153" s="343">
        <f>'ANXE-1-DEPENSES PREVI'!D238</f>
        <v>0</v>
      </c>
      <c r="G153" s="343">
        <f>SUM('ANXE-1-DEPENSES PREVI'!E238:F238)</f>
        <v>0</v>
      </c>
    </row>
    <row r="154" spans="1:7" ht="14.25">
      <c r="A154" s="373"/>
      <c r="B154" s="345">
        <f>'ANXE-1-DEPENSES PREVI'!B239</f>
        <v>0</v>
      </c>
      <c r="C154" s="373">
        <v>0</v>
      </c>
      <c r="D154" s="343"/>
      <c r="E154" s="343" t="s">
        <v>328</v>
      </c>
      <c r="F154" s="343">
        <f>'ANXE-1-DEPENSES PREVI'!D239</f>
        <v>0</v>
      </c>
      <c r="G154" s="343">
        <f>SUM('ANXE-1-DEPENSES PREVI'!E239:F239)</f>
        <v>0</v>
      </c>
    </row>
    <row r="155" spans="1:7" ht="14.25">
      <c r="A155" s="373"/>
      <c r="B155" s="345">
        <f>'ANXE-1-DEPENSES PREVI'!B240</f>
        <v>0</v>
      </c>
      <c r="C155" s="373">
        <v>0</v>
      </c>
      <c r="D155" s="343"/>
      <c r="E155" s="343" t="s">
        <v>328</v>
      </c>
      <c r="F155" s="343">
        <f>'ANXE-1-DEPENSES PREVI'!D240</f>
        <v>0</v>
      </c>
      <c r="G155" s="343">
        <f>SUM('ANXE-1-DEPENSES PREVI'!E240:F240)</f>
        <v>0</v>
      </c>
    </row>
    <row r="156" spans="1:7" ht="14.25">
      <c r="A156" s="373"/>
      <c r="B156" s="345">
        <f>'ANXE-1-DEPENSES PREVI'!B241</f>
        <v>0</v>
      </c>
      <c r="C156" s="373">
        <v>0</v>
      </c>
      <c r="D156" s="343"/>
      <c r="E156" s="343" t="s">
        <v>328</v>
      </c>
      <c r="F156" s="343">
        <f>'ANXE-1-DEPENSES PREVI'!D241</f>
        <v>0</v>
      </c>
      <c r="G156" s="343">
        <f>SUM('ANXE-1-DEPENSES PREVI'!E241:F241)</f>
        <v>0</v>
      </c>
    </row>
    <row r="157" spans="1:13" ht="14.25">
      <c r="A157" s="373"/>
      <c r="B157" s="345">
        <f>'ANXE-1-DEPENSES PREVI'!B242</f>
        <v>0</v>
      </c>
      <c r="C157" s="373">
        <v>0</v>
      </c>
      <c r="D157" s="343"/>
      <c r="E157" s="343" t="s">
        <v>328</v>
      </c>
      <c r="F157" s="343">
        <f>'ANXE-1-DEPENSES PREVI'!D242</f>
        <v>0</v>
      </c>
      <c r="G157" s="343">
        <f>SUM('ANXE-1-DEPENSES PREVI'!E242:F242)</f>
        <v>0</v>
      </c>
      <c r="M157" s="341"/>
    </row>
    <row r="158" spans="1:7" ht="14.25">
      <c r="A158" s="373"/>
      <c r="B158" s="345">
        <f>'ANXE-1-DEPENSES PREVI'!B243</f>
        <v>0</v>
      </c>
      <c r="C158" s="373">
        <v>0</v>
      </c>
      <c r="D158" s="343"/>
      <c r="E158" s="343" t="s">
        <v>328</v>
      </c>
      <c r="F158" s="343">
        <f>'ANXE-1-DEPENSES PREVI'!D243</f>
        <v>0</v>
      </c>
      <c r="G158" s="343">
        <f>SUM('ANXE-1-DEPENSES PREVI'!E243:F243)</f>
        <v>0</v>
      </c>
    </row>
    <row r="159" spans="1:7" ht="14.25">
      <c r="A159" s="373"/>
      <c r="B159" s="345">
        <f>'ANXE-1-DEPENSES PREVI'!B244</f>
        <v>0</v>
      </c>
      <c r="C159" s="373">
        <v>0</v>
      </c>
      <c r="D159" s="343"/>
      <c r="E159" s="343" t="s">
        <v>328</v>
      </c>
      <c r="F159" s="343">
        <f>'ANXE-1-DEPENSES PREVI'!D244</f>
        <v>0</v>
      </c>
      <c r="G159" s="343">
        <f>SUM('ANXE-1-DEPENSES PREVI'!E244:F244)</f>
        <v>0</v>
      </c>
    </row>
    <row r="160" spans="1:9" ht="15">
      <c r="A160" s="355" t="s">
        <v>351</v>
      </c>
      <c r="C160" s="340"/>
      <c r="I160" s="341"/>
    </row>
    <row r="161" spans="1:3" ht="15">
      <c r="A161" s="355" t="s">
        <v>352</v>
      </c>
      <c r="C161" s="340"/>
    </row>
    <row r="162" spans="1:8" ht="14.25">
      <c r="A162" s="368" t="s">
        <v>317</v>
      </c>
      <c r="B162" s="368" t="s">
        <v>318</v>
      </c>
      <c r="C162" s="368" t="s">
        <v>319</v>
      </c>
      <c r="D162" s="368" t="s">
        <v>324</v>
      </c>
      <c r="E162" s="369" t="s">
        <v>3</v>
      </c>
      <c r="F162" s="370" t="s">
        <v>109</v>
      </c>
      <c r="G162" s="370" t="s">
        <v>113</v>
      </c>
      <c r="H162" s="368" t="s">
        <v>114</v>
      </c>
    </row>
    <row r="163" spans="1:8" ht="14.25">
      <c r="A163" s="372"/>
      <c r="B163" s="337">
        <f>'ANXE-1-DEPENSES PREVI'!C114</f>
        <v>0</v>
      </c>
      <c r="C163" s="338" t="s">
        <v>4</v>
      </c>
      <c r="D163" s="359">
        <f>IF('ANXE-1-DEPENSES PREVI'!B114="Frais de restauration","Frais de restauration sur barème",(IF('ANXE-1-DEPENSES PREVI'!B114="Frais de logement","Frais d'hébergement",(IF('ANXE-1-DEPENSES PREVI'!B114="Frais de mission à l'étranger (UE)","Frais de mission à l'étranger (UE)","")))))</f>
      </c>
      <c r="E163" s="335">
        <f>'ANXE-1-DEPENSES PREVI'!F114</f>
        <v>0</v>
      </c>
      <c r="F163" s="338">
        <f>'ANXE-1-DEPENSES PREVI'!D114</f>
        <v>0</v>
      </c>
      <c r="G163" s="335">
        <f>'ANXE-1-DEPENSES PREVI'!E114</f>
      </c>
      <c r="H163" s="335">
        <f>'ANXE-1-DEPENSES PREVI'!G114</f>
        <v>0</v>
      </c>
    </row>
    <row r="164" spans="1:8" ht="14.25">
      <c r="A164" s="372"/>
      <c r="B164" s="337">
        <f>'ANXE-1-DEPENSES PREVI'!C115</f>
        <v>0</v>
      </c>
      <c r="C164" s="338" t="s">
        <v>304</v>
      </c>
      <c r="D164" s="359">
        <f>IF('ANXE-1-DEPENSES PREVI'!B115="Frais de restauration","Frais de restauration sur barème",(IF('ANXE-1-DEPENSES PREVI'!B115="Frais de logement","Frais d'hébergement",(IF('ANXE-1-DEPENSES PREVI'!B115="Frais de mission à l'étranger (UE)","Frais de mission à l'étranger (UE)","")))))</f>
      </c>
      <c r="E164" s="335">
        <f>'ANXE-1-DEPENSES PREVI'!F115</f>
        <v>0</v>
      </c>
      <c r="F164" s="338">
        <f>'ANXE-1-DEPENSES PREVI'!D115</f>
        <v>0</v>
      </c>
      <c r="G164" s="335">
        <f>'ANXE-1-DEPENSES PREVI'!E115</f>
      </c>
      <c r="H164" s="335">
        <f>'ANXE-1-DEPENSES PREVI'!G115</f>
        <v>0</v>
      </c>
    </row>
    <row r="165" spans="1:8" ht="14.25">
      <c r="A165" s="372"/>
      <c r="B165" s="337">
        <f>'ANXE-1-DEPENSES PREVI'!C116</f>
        <v>0</v>
      </c>
      <c r="C165" s="338" t="s">
        <v>5</v>
      </c>
      <c r="D165" s="359">
        <f>IF('ANXE-1-DEPENSES PREVI'!B116="Frais de restauration","Frais de restauration sur barème",(IF('ANXE-1-DEPENSES PREVI'!B116="Frais de logement","Frais d'hébergement",(IF('ANXE-1-DEPENSES PREVI'!B116="Frais de mission à l'étranger (UE)","Frais de mission à l'étranger (UE)","")))))</f>
      </c>
      <c r="E165" s="335">
        <f>'ANXE-1-DEPENSES PREVI'!F116</f>
        <v>0</v>
      </c>
      <c r="F165" s="338">
        <f>'ANXE-1-DEPENSES PREVI'!D116</f>
        <v>0</v>
      </c>
      <c r="G165" s="335">
        <f>'ANXE-1-DEPENSES PREVI'!E116</f>
      </c>
      <c r="H165" s="335">
        <f>'ANXE-1-DEPENSES PREVI'!G116</f>
        <v>0</v>
      </c>
    </row>
    <row r="166" spans="1:8" ht="14.25">
      <c r="A166" s="372"/>
      <c r="B166" s="337">
        <f>'ANXE-1-DEPENSES PREVI'!C117</f>
        <v>0</v>
      </c>
      <c r="C166" s="338" t="s">
        <v>6</v>
      </c>
      <c r="D166" s="359">
        <f>IF('ANXE-1-DEPENSES PREVI'!B117="Frais de restauration","Frais de restauration sur barème",(IF('ANXE-1-DEPENSES PREVI'!B117="Frais de logement","Frais d'hébergement",(IF('ANXE-1-DEPENSES PREVI'!B117="Frais de mission à l'étranger (UE)","Frais de mission à l'étranger (UE)","")))))</f>
      </c>
      <c r="E166" s="335">
        <f>'ANXE-1-DEPENSES PREVI'!F117</f>
        <v>0</v>
      </c>
      <c r="F166" s="338">
        <f>'ANXE-1-DEPENSES PREVI'!D117</f>
        <v>0</v>
      </c>
      <c r="G166" s="335">
        <f>'ANXE-1-DEPENSES PREVI'!E117</f>
      </c>
      <c r="H166" s="335">
        <f>'ANXE-1-DEPENSES PREVI'!G117</f>
        <v>0</v>
      </c>
    </row>
    <row r="167" spans="1:8" ht="14.25">
      <c r="A167" s="372"/>
      <c r="B167" s="337">
        <f>'ANXE-1-DEPENSES PREVI'!C118</f>
        <v>0</v>
      </c>
      <c r="C167" s="338" t="s">
        <v>7</v>
      </c>
      <c r="D167" s="359">
        <f>IF('ANXE-1-DEPENSES PREVI'!B118="Frais de restauration","Frais de restauration sur barème",(IF('ANXE-1-DEPENSES PREVI'!B118="Frais de logement","Frais d'hébergement",(IF('ANXE-1-DEPENSES PREVI'!B118="Frais de mission à l'étranger (UE)","Frais de mission à l'étranger (UE)","")))))</f>
      </c>
      <c r="E167" s="335">
        <f>'ANXE-1-DEPENSES PREVI'!F118</f>
        <v>0</v>
      </c>
      <c r="F167" s="338">
        <f>'ANXE-1-DEPENSES PREVI'!D118</f>
        <v>0</v>
      </c>
      <c r="G167" s="335">
        <f>'ANXE-1-DEPENSES PREVI'!E118</f>
      </c>
      <c r="H167" s="335">
        <f>'ANXE-1-DEPENSES PREVI'!G118</f>
        <v>0</v>
      </c>
    </row>
    <row r="168" spans="1:8" ht="14.25">
      <c r="A168" s="372"/>
      <c r="B168" s="337">
        <f>'ANXE-1-DEPENSES PREVI'!C119</f>
        <v>0</v>
      </c>
      <c r="C168" s="338" t="s">
        <v>8</v>
      </c>
      <c r="D168" s="359">
        <f>IF('ANXE-1-DEPENSES PREVI'!B119="Frais de restauration","Frais de restauration sur barème",(IF('ANXE-1-DEPENSES PREVI'!B119="Frais de logement","Frais d'hébergement",(IF('ANXE-1-DEPENSES PREVI'!B119="Frais de mission à l'étranger (UE)","Frais de mission à l'étranger (UE)","")))))</f>
      </c>
      <c r="E168" s="335">
        <f>'ANXE-1-DEPENSES PREVI'!F119</f>
        <v>0</v>
      </c>
      <c r="F168" s="338">
        <f>'ANXE-1-DEPENSES PREVI'!D119</f>
        <v>0</v>
      </c>
      <c r="G168" s="335">
        <f>'ANXE-1-DEPENSES PREVI'!E119</f>
      </c>
      <c r="H168" s="335">
        <f>'ANXE-1-DEPENSES PREVI'!G119</f>
        <v>0</v>
      </c>
    </row>
    <row r="169" spans="1:8" ht="14.25">
      <c r="A169" s="372"/>
      <c r="B169" s="337">
        <f>'ANXE-1-DEPENSES PREVI'!C120</f>
        <v>0</v>
      </c>
      <c r="C169" s="338" t="s">
        <v>9</v>
      </c>
      <c r="D169" s="359">
        <f>IF('ANXE-1-DEPENSES PREVI'!B120="Frais de restauration","Frais de restauration sur barème",(IF('ANXE-1-DEPENSES PREVI'!B120="Frais de logement","Frais d'hébergement",(IF('ANXE-1-DEPENSES PREVI'!B120="Frais de mission à l'étranger (UE)","Frais de mission à l'étranger (UE)","")))))</f>
      </c>
      <c r="E169" s="335">
        <f>'ANXE-1-DEPENSES PREVI'!F120</f>
        <v>0</v>
      </c>
      <c r="F169" s="338">
        <f>'ANXE-1-DEPENSES PREVI'!D120</f>
        <v>0</v>
      </c>
      <c r="G169" s="335">
        <f>'ANXE-1-DEPENSES PREVI'!E120</f>
      </c>
      <c r="H169" s="335">
        <f>'ANXE-1-DEPENSES PREVI'!G120</f>
        <v>0</v>
      </c>
    </row>
    <row r="170" spans="1:8" ht="14.25">
      <c r="A170" s="372"/>
      <c r="B170" s="337">
        <f>'ANXE-1-DEPENSES PREVI'!C121</f>
        <v>0</v>
      </c>
      <c r="C170" s="338" t="s">
        <v>10</v>
      </c>
      <c r="D170" s="359">
        <f>IF('ANXE-1-DEPENSES PREVI'!B121="Frais de restauration","Frais de restauration sur barème",(IF('ANXE-1-DEPENSES PREVI'!B121="Frais de logement","Frais d'hébergement",(IF('ANXE-1-DEPENSES PREVI'!B121="Frais de mission à l'étranger (UE)","Frais de mission à l'étranger (UE)","")))))</f>
      </c>
      <c r="E170" s="335">
        <f>'ANXE-1-DEPENSES PREVI'!F121</f>
        <v>0</v>
      </c>
      <c r="F170" s="338">
        <f>'ANXE-1-DEPENSES PREVI'!D121</f>
        <v>0</v>
      </c>
      <c r="G170" s="335">
        <f>'ANXE-1-DEPENSES PREVI'!E121</f>
      </c>
      <c r="H170" s="335">
        <f>'ANXE-1-DEPENSES PREVI'!G121</f>
        <v>0</v>
      </c>
    </row>
    <row r="171" spans="1:8" ht="14.25">
      <c r="A171" s="372"/>
      <c r="B171" s="337">
        <f>'ANXE-1-DEPENSES PREVI'!C122</f>
        <v>0</v>
      </c>
      <c r="C171" s="338" t="s">
        <v>11</v>
      </c>
      <c r="D171" s="359">
        <f>IF('ANXE-1-DEPENSES PREVI'!B122="Frais de restauration","Frais de restauration sur barème",(IF('ANXE-1-DEPENSES PREVI'!B122="Frais de logement","Frais d'hébergement",(IF('ANXE-1-DEPENSES PREVI'!B122="Frais de mission à l'étranger (UE)","Frais de mission à l'étranger (UE)","")))))</f>
      </c>
      <c r="E171" s="335">
        <f>'ANXE-1-DEPENSES PREVI'!F122</f>
        <v>0</v>
      </c>
      <c r="F171" s="338">
        <f>'ANXE-1-DEPENSES PREVI'!D122</f>
        <v>0</v>
      </c>
      <c r="G171" s="335">
        <f>'ANXE-1-DEPENSES PREVI'!E122</f>
      </c>
      <c r="H171" s="335">
        <f>'ANXE-1-DEPENSES PREVI'!G122</f>
        <v>0</v>
      </c>
    </row>
    <row r="172" spans="1:8" ht="14.25">
      <c r="A172" s="372"/>
      <c r="B172" s="337">
        <f>'ANXE-1-DEPENSES PREVI'!C123</f>
        <v>0</v>
      </c>
      <c r="C172" s="338" t="s">
        <v>12</v>
      </c>
      <c r="D172" s="359">
        <f>IF('ANXE-1-DEPENSES PREVI'!B123="Frais de restauration","Frais de restauration sur barème",(IF('ANXE-1-DEPENSES PREVI'!B123="Frais de logement","Frais d'hébergement",(IF('ANXE-1-DEPENSES PREVI'!B123="Frais de mission à l'étranger (UE)","Frais de mission à l'étranger (UE)","")))))</f>
      </c>
      <c r="E172" s="335">
        <f>'ANXE-1-DEPENSES PREVI'!F123</f>
        <v>0</v>
      </c>
      <c r="F172" s="338">
        <f>'ANXE-1-DEPENSES PREVI'!D123</f>
        <v>0</v>
      </c>
      <c r="G172" s="335">
        <f>'ANXE-1-DEPENSES PREVI'!E123</f>
      </c>
      <c r="H172" s="335">
        <f>'ANXE-1-DEPENSES PREVI'!G123</f>
        <v>0</v>
      </c>
    </row>
    <row r="173" spans="1:8" ht="14.25">
      <c r="A173" s="372"/>
      <c r="B173" s="337">
        <f>'ANXE-1-DEPENSES PREVI'!C124</f>
        <v>0</v>
      </c>
      <c r="C173" s="338" t="s">
        <v>305</v>
      </c>
      <c r="D173" s="359">
        <f>IF('ANXE-1-DEPENSES PREVI'!B124="Frais de restauration","Frais de restauration sur barème",(IF('ANXE-1-DEPENSES PREVI'!B124="Frais de logement","Frais d'hébergement",(IF('ANXE-1-DEPENSES PREVI'!B124="Frais de mission à l'étranger (UE)","Frais de mission à l'étranger (UE)","")))))</f>
      </c>
      <c r="E173" s="335">
        <f>'ANXE-1-DEPENSES PREVI'!F124</f>
        <v>0</v>
      </c>
      <c r="F173" s="338">
        <f>'ANXE-1-DEPENSES PREVI'!D124</f>
        <v>0</v>
      </c>
      <c r="G173" s="335">
        <f>'ANXE-1-DEPENSES PREVI'!E124</f>
      </c>
      <c r="H173" s="335">
        <f>'ANXE-1-DEPENSES PREVI'!G124</f>
        <v>0</v>
      </c>
    </row>
    <row r="174" spans="1:8" ht="14.25">
      <c r="A174" s="372"/>
      <c r="B174" s="337">
        <f>'ANXE-1-DEPENSES PREVI'!C125</f>
        <v>0</v>
      </c>
      <c r="C174" s="338" t="s">
        <v>13</v>
      </c>
      <c r="D174" s="359">
        <f>IF('ANXE-1-DEPENSES PREVI'!B125="Frais de restauration","Frais de restauration sur barème",(IF('ANXE-1-DEPENSES PREVI'!B125="Frais de logement","Frais d'hébergement",(IF('ANXE-1-DEPENSES PREVI'!B125="Frais de mission à l'étranger (UE)","Frais de mission à l'étranger (UE)","")))))</f>
      </c>
      <c r="E174" s="335">
        <f>'ANXE-1-DEPENSES PREVI'!F125</f>
        <v>0</v>
      </c>
      <c r="F174" s="338">
        <f>'ANXE-1-DEPENSES PREVI'!D125</f>
        <v>0</v>
      </c>
      <c r="G174" s="335">
        <f>'ANXE-1-DEPENSES PREVI'!E125</f>
      </c>
      <c r="H174" s="335">
        <f>'ANXE-1-DEPENSES PREVI'!G125</f>
        <v>0</v>
      </c>
    </row>
    <row r="175" spans="1:8" ht="14.25">
      <c r="A175" s="372"/>
      <c r="B175" s="337">
        <f>'ANXE-1-DEPENSES PREVI'!C126</f>
        <v>0</v>
      </c>
      <c r="C175" s="338" t="s">
        <v>306</v>
      </c>
      <c r="D175" s="359">
        <f>IF('ANXE-1-DEPENSES PREVI'!B126="Frais de restauration","Frais de restauration sur barème",(IF('ANXE-1-DEPENSES PREVI'!B126="Frais de logement","Frais d'hébergement",(IF('ANXE-1-DEPENSES PREVI'!B126="Frais de mission à l'étranger (UE)","Frais de mission à l'étranger (UE)","")))))</f>
      </c>
      <c r="E175" s="335">
        <f>'ANXE-1-DEPENSES PREVI'!F126</f>
        <v>0</v>
      </c>
      <c r="F175" s="338">
        <f>'ANXE-1-DEPENSES PREVI'!D126</f>
        <v>0</v>
      </c>
      <c r="G175" s="335">
        <f>'ANXE-1-DEPENSES PREVI'!E126</f>
      </c>
      <c r="H175" s="335">
        <f>'ANXE-1-DEPENSES PREVI'!G126</f>
        <v>0</v>
      </c>
    </row>
    <row r="176" spans="1:8" ht="14.25">
      <c r="A176" s="372"/>
      <c r="B176" s="337">
        <f>'ANXE-1-DEPENSES PREVI'!C127</f>
        <v>0</v>
      </c>
      <c r="C176" s="338" t="s">
        <v>14</v>
      </c>
      <c r="D176" s="359">
        <f>IF('ANXE-1-DEPENSES PREVI'!B127="Frais de restauration","Frais de restauration sur barème",(IF('ANXE-1-DEPENSES PREVI'!B127="Frais de logement","Frais d'hébergement",(IF('ANXE-1-DEPENSES PREVI'!B127="Frais de mission à l'étranger (UE)","Frais de mission à l'étranger (UE)","")))))</f>
      </c>
      <c r="E176" s="335">
        <f>'ANXE-1-DEPENSES PREVI'!F127</f>
        <v>0</v>
      </c>
      <c r="F176" s="338">
        <f>'ANXE-1-DEPENSES PREVI'!D127</f>
        <v>0</v>
      </c>
      <c r="G176" s="335">
        <f>'ANXE-1-DEPENSES PREVI'!E127</f>
      </c>
      <c r="H176" s="335">
        <f>'ANXE-1-DEPENSES PREVI'!G127</f>
        <v>0</v>
      </c>
    </row>
    <row r="177" spans="1:8" ht="14.25">
      <c r="A177" s="372"/>
      <c r="B177" s="337">
        <f>'ANXE-1-DEPENSES PREVI'!C128</f>
        <v>0</v>
      </c>
      <c r="C177" s="338" t="s">
        <v>307</v>
      </c>
      <c r="D177" s="359">
        <f>IF('ANXE-1-DEPENSES PREVI'!B128="Frais de restauration","Frais de restauration sur barème",(IF('ANXE-1-DEPENSES PREVI'!B128="Frais de logement","Frais d'hébergement",(IF('ANXE-1-DEPENSES PREVI'!B128="Frais de mission à l'étranger (UE)","Frais de mission à l'étranger (UE)","")))))</f>
      </c>
      <c r="E177" s="335">
        <f>'ANXE-1-DEPENSES PREVI'!F128</f>
        <v>0</v>
      </c>
      <c r="F177" s="338">
        <f>'ANXE-1-DEPENSES PREVI'!D128</f>
        <v>0</v>
      </c>
      <c r="G177" s="335">
        <f>'ANXE-1-DEPENSES PREVI'!E128</f>
      </c>
      <c r="H177" s="335">
        <f>'ANXE-1-DEPENSES PREVI'!G128</f>
        <v>0</v>
      </c>
    </row>
    <row r="178" spans="1:12" ht="14.25">
      <c r="A178" s="372"/>
      <c r="B178" s="337">
        <f>'ANXE-1-DEPENSES PREVI'!C129</f>
        <v>0</v>
      </c>
      <c r="C178" s="338" t="s">
        <v>15</v>
      </c>
      <c r="D178" s="359">
        <f>IF('ANXE-1-DEPENSES PREVI'!B129="Frais de restauration","Frais de restauration sur barème",(IF('ANXE-1-DEPENSES PREVI'!B129="Frais de logement","Frais d'hébergement",(IF('ANXE-1-DEPENSES PREVI'!B129="Frais de mission à l'étranger (UE)","Frais de mission à l'étranger (UE)","")))))</f>
      </c>
      <c r="E178" s="335">
        <f>'ANXE-1-DEPENSES PREVI'!F129</f>
        <v>0</v>
      </c>
      <c r="F178" s="338">
        <f>'ANXE-1-DEPENSES PREVI'!D129</f>
        <v>0</v>
      </c>
      <c r="G178" s="335">
        <f>'ANXE-1-DEPENSES PREVI'!E129</f>
      </c>
      <c r="H178" s="335">
        <f>'ANXE-1-DEPENSES PREVI'!G129</f>
        <v>0</v>
      </c>
      <c r="L178" s="341"/>
    </row>
    <row r="179" spans="1:12" ht="14.25">
      <c r="A179" s="372"/>
      <c r="B179" s="337">
        <f>'ANXE-1-DEPENSES PREVI'!C130</f>
        <v>0</v>
      </c>
      <c r="C179" s="338" t="s">
        <v>16</v>
      </c>
      <c r="D179" s="359">
        <f>IF('ANXE-1-DEPENSES PREVI'!B130="Frais de restauration","Frais de restauration sur barème",(IF('ANXE-1-DEPENSES PREVI'!B130="Frais de logement","Frais d'hébergement",(IF('ANXE-1-DEPENSES PREVI'!B130="Frais de mission à l'étranger (UE)","Frais de mission à l'étranger (UE)","")))))</f>
      </c>
      <c r="E179" s="335">
        <f>'ANXE-1-DEPENSES PREVI'!F130</f>
        <v>0</v>
      </c>
      <c r="F179" s="338">
        <f>'ANXE-1-DEPENSES PREVI'!D130</f>
        <v>0</v>
      </c>
      <c r="G179" s="335">
        <f>'ANXE-1-DEPENSES PREVI'!E130</f>
      </c>
      <c r="H179" s="335">
        <f>'ANXE-1-DEPENSES PREVI'!G130</f>
        <v>0</v>
      </c>
      <c r="L179" s="341"/>
    </row>
    <row r="180" spans="1:12" ht="14.25">
      <c r="A180" s="372"/>
      <c r="B180" s="337">
        <f>'ANXE-1-DEPENSES PREVI'!C131</f>
        <v>0</v>
      </c>
      <c r="C180" s="338" t="s">
        <v>17</v>
      </c>
      <c r="D180" s="359">
        <f>IF('ANXE-1-DEPENSES PREVI'!B131="Frais de restauration","Frais de restauration sur barème",(IF('ANXE-1-DEPENSES PREVI'!B131="Frais de logement","Frais d'hébergement",(IF('ANXE-1-DEPENSES PREVI'!B131="Frais de mission à l'étranger (UE)","Frais de mission à l'étranger (UE)","")))))</f>
      </c>
      <c r="E180" s="335">
        <f>'ANXE-1-DEPENSES PREVI'!F131</f>
        <v>0</v>
      </c>
      <c r="F180" s="338">
        <f>'ANXE-1-DEPENSES PREVI'!D131</f>
        <v>0</v>
      </c>
      <c r="G180" s="335">
        <f>'ANXE-1-DEPENSES PREVI'!E131</f>
      </c>
      <c r="H180" s="335">
        <f>'ANXE-1-DEPENSES PREVI'!G131</f>
        <v>0</v>
      </c>
      <c r="L180" s="341"/>
    </row>
    <row r="181" spans="1:12" ht="14.25">
      <c r="A181" s="372"/>
      <c r="B181" s="337">
        <f>'ANXE-1-DEPENSES PREVI'!C132</f>
        <v>0</v>
      </c>
      <c r="C181" s="338" t="s">
        <v>40</v>
      </c>
      <c r="D181" s="359">
        <f>IF('ANXE-1-DEPENSES PREVI'!B132="Frais de restauration","Frais de restauration sur barème",(IF('ANXE-1-DEPENSES PREVI'!B132="Frais de logement","Frais d'hébergement",(IF('ANXE-1-DEPENSES PREVI'!B132="Frais de mission à l'étranger (UE)","Frais de mission à l'étranger (UE)","")))))</f>
      </c>
      <c r="E181" s="335">
        <f>'ANXE-1-DEPENSES PREVI'!F132</f>
        <v>0</v>
      </c>
      <c r="F181" s="338">
        <f>'ANXE-1-DEPENSES PREVI'!D132</f>
        <v>0</v>
      </c>
      <c r="G181" s="335">
        <f>'ANXE-1-DEPENSES PREVI'!E132</f>
      </c>
      <c r="H181" s="335">
        <f>'ANXE-1-DEPENSES PREVI'!G132</f>
        <v>0</v>
      </c>
      <c r="L181" s="341"/>
    </row>
    <row r="182" spans="1:12" ht="14.25">
      <c r="A182" s="372"/>
      <c r="B182" s="337">
        <f>'ANXE-1-DEPENSES PREVI'!C133</f>
        <v>0</v>
      </c>
      <c r="C182" s="338" t="s">
        <v>42</v>
      </c>
      <c r="D182" s="359">
        <f>IF('ANXE-1-DEPENSES PREVI'!B133="Frais de restauration","Frais de restauration sur barème",(IF('ANXE-1-DEPENSES PREVI'!B133="Frais de logement","Frais d'hébergement",(IF('ANXE-1-DEPENSES PREVI'!B133="Frais de mission à l'étranger (UE)","Frais de mission à l'étranger (UE)","")))))</f>
      </c>
      <c r="E182" s="335">
        <f>'ANXE-1-DEPENSES PREVI'!F133</f>
        <v>0</v>
      </c>
      <c r="F182" s="338">
        <f>'ANXE-1-DEPENSES PREVI'!D133</f>
        <v>0</v>
      </c>
      <c r="G182" s="335">
        <f>'ANXE-1-DEPENSES PREVI'!E133</f>
      </c>
      <c r="H182" s="335">
        <f>'ANXE-1-DEPENSES PREVI'!G133</f>
        <v>0</v>
      </c>
      <c r="L182" s="341"/>
    </row>
    <row r="183" spans="1:12" ht="14.25">
      <c r="A183" s="372"/>
      <c r="B183" s="337">
        <f>'ANXE-1-DEPENSES PREVI'!C134</f>
        <v>0</v>
      </c>
      <c r="C183" s="338" t="s">
        <v>329</v>
      </c>
      <c r="D183" s="359">
        <f>IF('ANXE-1-DEPENSES PREVI'!B134="Frais de restauration","Frais de restauration sur barème",(IF('ANXE-1-DEPENSES PREVI'!B134="Frais de logement","Frais d'hébergement",(IF('ANXE-1-DEPENSES PREVI'!B134="Frais de mission à l'étranger (UE)","Frais de mission à l'étranger (UE)","")))))</f>
      </c>
      <c r="E183" s="335">
        <f>'ANXE-1-DEPENSES PREVI'!F134</f>
        <v>0</v>
      </c>
      <c r="F183" s="338">
        <f>'ANXE-1-DEPENSES PREVI'!D134</f>
        <v>0</v>
      </c>
      <c r="G183" s="335">
        <f>'ANXE-1-DEPENSES PREVI'!E134</f>
      </c>
      <c r="H183" s="335">
        <f>'ANXE-1-DEPENSES PREVI'!G134</f>
        <v>0</v>
      </c>
      <c r="L183" s="341"/>
    </row>
    <row r="184" spans="1:12" ht="14.25">
      <c r="A184" s="372"/>
      <c r="B184" s="337">
        <f>'ANXE-1-DEPENSES PREVI'!C135</f>
        <v>0</v>
      </c>
      <c r="C184" s="338" t="s">
        <v>330</v>
      </c>
      <c r="D184" s="359">
        <f>IF('ANXE-1-DEPENSES PREVI'!B135="Frais de restauration","Frais de restauration sur barème",(IF('ANXE-1-DEPENSES PREVI'!B135="Frais de logement","Frais d'hébergement",(IF('ANXE-1-DEPENSES PREVI'!B135="Frais de mission à l'étranger (UE)","Frais de mission à l'étranger (UE)","")))))</f>
      </c>
      <c r="E184" s="335">
        <f>'ANXE-1-DEPENSES PREVI'!F135</f>
        <v>0</v>
      </c>
      <c r="F184" s="338">
        <f>'ANXE-1-DEPENSES PREVI'!D135</f>
        <v>0</v>
      </c>
      <c r="G184" s="335">
        <f>'ANXE-1-DEPENSES PREVI'!E135</f>
      </c>
      <c r="H184" s="335">
        <f>'ANXE-1-DEPENSES PREVI'!G135</f>
        <v>0</v>
      </c>
      <c r="L184" s="341"/>
    </row>
    <row r="185" spans="1:12" ht="14.25">
      <c r="A185" s="372"/>
      <c r="B185" s="337">
        <f>'ANXE-1-DEPENSES PREVI'!C136</f>
        <v>0</v>
      </c>
      <c r="C185" s="338" t="s">
        <v>331</v>
      </c>
      <c r="D185" s="359">
        <f>IF('ANXE-1-DEPENSES PREVI'!B136="Frais de restauration","Frais de restauration sur barème",(IF('ANXE-1-DEPENSES PREVI'!B136="Frais de logement","Frais d'hébergement",(IF('ANXE-1-DEPENSES PREVI'!B136="Frais de mission à l'étranger (UE)","Frais de mission à l'étranger (UE)","")))))</f>
      </c>
      <c r="E185" s="335">
        <f>'ANXE-1-DEPENSES PREVI'!F136</f>
        <v>0</v>
      </c>
      <c r="F185" s="338">
        <f>'ANXE-1-DEPENSES PREVI'!D136</f>
        <v>0</v>
      </c>
      <c r="G185" s="335">
        <f>'ANXE-1-DEPENSES PREVI'!E136</f>
      </c>
      <c r="H185" s="335">
        <f>'ANXE-1-DEPENSES PREVI'!G136</f>
        <v>0</v>
      </c>
      <c r="L185" s="341"/>
    </row>
    <row r="186" spans="1:12" ht="14.25">
      <c r="A186" s="372"/>
      <c r="B186" s="337">
        <f>'ANXE-1-DEPENSES PREVI'!C137</f>
        <v>0</v>
      </c>
      <c r="C186" s="338" t="s">
        <v>332</v>
      </c>
      <c r="D186" s="359">
        <f>IF('ANXE-1-DEPENSES PREVI'!B137="Frais de restauration","Frais de restauration sur barème",(IF('ANXE-1-DEPENSES PREVI'!B137="Frais de logement","Frais d'hébergement",(IF('ANXE-1-DEPENSES PREVI'!B137="Frais de mission à l'étranger (UE)","Frais de mission à l'étranger (UE)","")))))</f>
      </c>
      <c r="E186" s="335">
        <f>'ANXE-1-DEPENSES PREVI'!F137</f>
        <v>0</v>
      </c>
      <c r="F186" s="338">
        <f>'ANXE-1-DEPENSES PREVI'!D137</f>
        <v>0</v>
      </c>
      <c r="G186" s="335">
        <f>'ANXE-1-DEPENSES PREVI'!E137</f>
      </c>
      <c r="H186" s="335">
        <f>'ANXE-1-DEPENSES PREVI'!G137</f>
        <v>0</v>
      </c>
      <c r="L186" s="341"/>
    </row>
    <row r="187" spans="1:12" ht="14.25">
      <c r="A187" s="372"/>
      <c r="B187" s="337">
        <f>'ANXE-1-DEPENSES PREVI'!C138</f>
        <v>0</v>
      </c>
      <c r="C187" s="338" t="s">
        <v>333</v>
      </c>
      <c r="D187" s="359">
        <f>IF('ANXE-1-DEPENSES PREVI'!B138="Frais de restauration","Frais de restauration sur barème",(IF('ANXE-1-DEPENSES PREVI'!B138="Frais de logement","Frais d'hébergement",(IF('ANXE-1-DEPENSES PREVI'!B138="Frais de mission à l'étranger (UE)","Frais de mission à l'étranger (UE)","")))))</f>
      </c>
      <c r="E187" s="335">
        <f>'ANXE-1-DEPENSES PREVI'!F138</f>
        <v>0</v>
      </c>
      <c r="F187" s="338">
        <f>'ANXE-1-DEPENSES PREVI'!D138</f>
        <v>0</v>
      </c>
      <c r="G187" s="335">
        <f>'ANXE-1-DEPENSES PREVI'!E138</f>
      </c>
      <c r="H187" s="335">
        <f>'ANXE-1-DEPENSES PREVI'!G138</f>
        <v>0</v>
      </c>
      <c r="L187" s="341"/>
    </row>
    <row r="188" spans="1:12" ht="14.25">
      <c r="A188" s="372"/>
      <c r="B188" s="337">
        <f>'ANXE-1-DEPENSES PREVI'!C139</f>
        <v>0</v>
      </c>
      <c r="C188" s="338" t="s">
        <v>334</v>
      </c>
      <c r="D188" s="359">
        <f>IF('ANXE-1-DEPENSES PREVI'!B139="Frais de restauration","Frais de restauration sur barème",(IF('ANXE-1-DEPENSES PREVI'!B139="Frais de logement","Frais d'hébergement",(IF('ANXE-1-DEPENSES PREVI'!B139="Frais de mission à l'étranger (UE)","Frais de mission à l'étranger (UE)","")))))</f>
      </c>
      <c r="E188" s="335">
        <f>'ANXE-1-DEPENSES PREVI'!F139</f>
        <v>0</v>
      </c>
      <c r="F188" s="338">
        <f>'ANXE-1-DEPENSES PREVI'!D139</f>
        <v>0</v>
      </c>
      <c r="G188" s="335">
        <f>'ANXE-1-DEPENSES PREVI'!E139</f>
      </c>
      <c r="H188" s="335">
        <f>'ANXE-1-DEPENSES PREVI'!G139</f>
        <v>0</v>
      </c>
      <c r="L188" s="341"/>
    </row>
    <row r="189" spans="1:12" ht="14.25">
      <c r="A189" s="372"/>
      <c r="B189" s="337">
        <f>'ANXE-1-DEPENSES PREVI'!C140</f>
        <v>0</v>
      </c>
      <c r="C189" s="338" t="s">
        <v>335</v>
      </c>
      <c r="D189" s="359">
        <f>IF('ANXE-1-DEPENSES PREVI'!B140="Frais de restauration","Frais de restauration sur barème",(IF('ANXE-1-DEPENSES PREVI'!B140="Frais de logement","Frais d'hébergement",(IF('ANXE-1-DEPENSES PREVI'!B140="Frais de mission à l'étranger (UE)","Frais de mission à l'étranger (UE)","")))))</f>
      </c>
      <c r="E189" s="335">
        <f>'ANXE-1-DEPENSES PREVI'!F140</f>
        <v>0</v>
      </c>
      <c r="F189" s="338">
        <f>'ANXE-1-DEPENSES PREVI'!D140</f>
        <v>0</v>
      </c>
      <c r="G189" s="335">
        <f>'ANXE-1-DEPENSES PREVI'!E140</f>
      </c>
      <c r="H189" s="335">
        <f>'ANXE-1-DEPENSES PREVI'!G140</f>
        <v>0</v>
      </c>
      <c r="L189" s="341"/>
    </row>
    <row r="190" spans="1:12" ht="14.25">
      <c r="A190" s="372"/>
      <c r="B190" s="337">
        <f>'ANXE-1-DEPENSES PREVI'!C141</f>
        <v>0</v>
      </c>
      <c r="C190" s="338" t="s">
        <v>336</v>
      </c>
      <c r="D190" s="359">
        <f>IF('ANXE-1-DEPENSES PREVI'!B141="Frais de restauration","Frais de restauration sur barème",(IF('ANXE-1-DEPENSES PREVI'!B141="Frais de logement","Frais d'hébergement",(IF('ANXE-1-DEPENSES PREVI'!B141="Frais de mission à l'étranger (UE)","Frais de mission à l'étranger (UE)","")))))</f>
      </c>
      <c r="E190" s="335">
        <f>'ANXE-1-DEPENSES PREVI'!F141</f>
        <v>0</v>
      </c>
      <c r="F190" s="338">
        <f>'ANXE-1-DEPENSES PREVI'!D141</f>
        <v>0</v>
      </c>
      <c r="G190" s="335">
        <f>'ANXE-1-DEPENSES PREVI'!E141</f>
      </c>
      <c r="H190" s="335">
        <f>'ANXE-1-DEPENSES PREVI'!G141</f>
        <v>0</v>
      </c>
      <c r="L190" s="341"/>
    </row>
    <row r="191" spans="1:12" ht="14.25">
      <c r="A191" s="372"/>
      <c r="B191" s="337">
        <f>'ANXE-1-DEPENSES PREVI'!C142</f>
        <v>0</v>
      </c>
      <c r="C191" s="338" t="s">
        <v>337</v>
      </c>
      <c r="D191" s="359">
        <f>IF('ANXE-1-DEPENSES PREVI'!B142="Frais de restauration","Frais de restauration sur barème",(IF('ANXE-1-DEPENSES PREVI'!B142="Frais de logement","Frais d'hébergement",(IF('ANXE-1-DEPENSES PREVI'!B142="Frais de mission à l'étranger (UE)","Frais de mission à l'étranger (UE)","")))))</f>
      </c>
      <c r="E191" s="335">
        <f>'ANXE-1-DEPENSES PREVI'!F142</f>
        <v>0</v>
      </c>
      <c r="F191" s="338">
        <f>'ANXE-1-DEPENSES PREVI'!D142</f>
        <v>0</v>
      </c>
      <c r="G191" s="335">
        <f>'ANXE-1-DEPENSES PREVI'!E142</f>
      </c>
      <c r="H191" s="335">
        <f>'ANXE-1-DEPENSES PREVI'!G142</f>
        <v>0</v>
      </c>
      <c r="L191" s="341"/>
    </row>
    <row r="192" spans="1:12" ht="14.25">
      <c r="A192" s="372"/>
      <c r="B192" s="337">
        <f>'ANXE-1-DEPENSES PREVI'!C143</f>
        <v>0</v>
      </c>
      <c r="C192" s="338" t="s">
        <v>338</v>
      </c>
      <c r="D192" s="359">
        <f>IF('ANXE-1-DEPENSES PREVI'!B143="Frais de restauration","Frais de restauration sur barème",(IF('ANXE-1-DEPENSES PREVI'!B143="Frais de logement","Frais d'hébergement",(IF('ANXE-1-DEPENSES PREVI'!B143="Frais de mission à l'étranger (UE)","Frais de mission à l'étranger (UE)","")))))</f>
      </c>
      <c r="E192" s="335">
        <f>'ANXE-1-DEPENSES PREVI'!F143</f>
        <v>0</v>
      </c>
      <c r="F192" s="338">
        <f>'ANXE-1-DEPENSES PREVI'!D143</f>
        <v>0</v>
      </c>
      <c r="G192" s="335">
        <f>'ANXE-1-DEPENSES PREVI'!E143</f>
      </c>
      <c r="H192" s="335">
        <f>'ANXE-1-DEPENSES PREVI'!G143</f>
        <v>0</v>
      </c>
      <c r="L192" s="341"/>
    </row>
    <row r="193" spans="1:12" ht="14.25">
      <c r="A193" s="372"/>
      <c r="B193" s="337">
        <f>'ANXE-1-DEPENSES PREVI'!C144</f>
        <v>0</v>
      </c>
      <c r="C193" s="338" t="s">
        <v>339</v>
      </c>
      <c r="D193" s="359">
        <f>IF('ANXE-1-DEPENSES PREVI'!B144="Frais de restauration","Frais de restauration sur barème",(IF('ANXE-1-DEPENSES PREVI'!B144="Frais de logement","Frais d'hébergement",(IF('ANXE-1-DEPENSES PREVI'!B144="Frais de mission à l'étranger (UE)","Frais de mission à l'étranger (UE)","")))))</f>
      </c>
      <c r="E193" s="335">
        <f>'ANXE-1-DEPENSES PREVI'!F144</f>
        <v>0</v>
      </c>
      <c r="F193" s="338">
        <f>'ANXE-1-DEPENSES PREVI'!D144</f>
        <v>0</v>
      </c>
      <c r="G193" s="335">
        <f>'ANXE-1-DEPENSES PREVI'!E144</f>
      </c>
      <c r="H193" s="335">
        <f>'ANXE-1-DEPENSES PREVI'!G144</f>
        <v>0</v>
      </c>
      <c r="L193" s="341"/>
    </row>
    <row r="194" spans="1:12" ht="14.25">
      <c r="A194" s="372"/>
      <c r="B194" s="337">
        <f>'ANXE-1-DEPENSES PREVI'!C145</f>
        <v>0</v>
      </c>
      <c r="C194" s="338" t="s">
        <v>340</v>
      </c>
      <c r="D194" s="359">
        <f>IF('ANXE-1-DEPENSES PREVI'!B145="Frais de restauration","Frais de restauration sur barème",(IF('ANXE-1-DEPENSES PREVI'!B145="Frais de logement","Frais d'hébergement",(IF('ANXE-1-DEPENSES PREVI'!B145="Frais de mission à l'étranger (UE)","Frais de mission à l'étranger (UE)","")))))</f>
      </c>
      <c r="E194" s="335">
        <f>'ANXE-1-DEPENSES PREVI'!F145</f>
        <v>0</v>
      </c>
      <c r="F194" s="338">
        <f>'ANXE-1-DEPENSES PREVI'!D145</f>
        <v>0</v>
      </c>
      <c r="G194" s="335">
        <f>'ANXE-1-DEPENSES PREVI'!E145</f>
      </c>
      <c r="H194" s="335">
        <f>'ANXE-1-DEPENSES PREVI'!G145</f>
        <v>0</v>
      </c>
      <c r="L194" s="341"/>
    </row>
    <row r="195" spans="1:12" ht="14.25">
      <c r="A195" s="372"/>
      <c r="B195" s="337">
        <f>'ANXE-1-DEPENSES PREVI'!C146</f>
        <v>0</v>
      </c>
      <c r="C195" s="338" t="s">
        <v>341</v>
      </c>
      <c r="D195" s="359">
        <f>IF('ANXE-1-DEPENSES PREVI'!B146="Frais de restauration","Frais de restauration sur barème",(IF('ANXE-1-DEPENSES PREVI'!B146="Frais de logement","Frais d'hébergement",(IF('ANXE-1-DEPENSES PREVI'!B146="Frais de mission à l'étranger (UE)","Frais de mission à l'étranger (UE)","")))))</f>
      </c>
      <c r="E195" s="335">
        <f>'ANXE-1-DEPENSES PREVI'!F146</f>
        <v>0</v>
      </c>
      <c r="F195" s="338">
        <f>'ANXE-1-DEPENSES PREVI'!D146</f>
        <v>0</v>
      </c>
      <c r="G195" s="335">
        <f>'ANXE-1-DEPENSES PREVI'!E146</f>
      </c>
      <c r="H195" s="335">
        <f>'ANXE-1-DEPENSES PREVI'!G146</f>
        <v>0</v>
      </c>
      <c r="L195" s="341"/>
    </row>
    <row r="196" spans="1:12" ht="14.25">
      <c r="A196" s="372"/>
      <c r="B196" s="337">
        <f>'ANXE-1-DEPENSES PREVI'!C147</f>
        <v>0</v>
      </c>
      <c r="C196" s="338" t="s">
        <v>342</v>
      </c>
      <c r="D196" s="359">
        <f>IF('ANXE-1-DEPENSES PREVI'!B147="Frais de restauration","Frais de restauration sur barème",(IF('ANXE-1-DEPENSES PREVI'!B147="Frais de logement","Frais d'hébergement",(IF('ANXE-1-DEPENSES PREVI'!B147="Frais de mission à l'étranger (UE)","Frais de mission à l'étranger (UE)","")))))</f>
      </c>
      <c r="E196" s="335">
        <f>'ANXE-1-DEPENSES PREVI'!F147</f>
        <v>0</v>
      </c>
      <c r="F196" s="338">
        <f>'ANXE-1-DEPENSES PREVI'!D147</f>
        <v>0</v>
      </c>
      <c r="G196" s="335">
        <f>'ANXE-1-DEPENSES PREVI'!E147</f>
      </c>
      <c r="H196" s="335">
        <f>'ANXE-1-DEPENSES PREVI'!G147</f>
        <v>0</v>
      </c>
      <c r="L196" s="341"/>
    </row>
    <row r="197" spans="1:12" ht="14.25">
      <c r="A197" s="372"/>
      <c r="B197" s="337">
        <f>'ANXE-1-DEPENSES PREVI'!C148</f>
        <v>0</v>
      </c>
      <c r="C197" s="338" t="s">
        <v>343</v>
      </c>
      <c r="D197" s="359">
        <f>IF('ANXE-1-DEPENSES PREVI'!B148="Frais de restauration","Frais de restauration sur barème",(IF('ANXE-1-DEPENSES PREVI'!B148="Frais de logement","Frais d'hébergement",(IF('ANXE-1-DEPENSES PREVI'!B148="Frais de mission à l'étranger (UE)","Frais de mission à l'étranger (UE)","")))))</f>
      </c>
      <c r="E197" s="335">
        <f>'ANXE-1-DEPENSES PREVI'!F148</f>
        <v>0</v>
      </c>
      <c r="F197" s="338">
        <f>'ANXE-1-DEPENSES PREVI'!D148</f>
        <v>0</v>
      </c>
      <c r="G197" s="335">
        <f>'ANXE-1-DEPENSES PREVI'!E148</f>
      </c>
      <c r="H197" s="335">
        <f>'ANXE-1-DEPENSES PREVI'!G148</f>
        <v>0</v>
      </c>
      <c r="L197" s="341"/>
    </row>
    <row r="198" spans="1:12" ht="14.25">
      <c r="A198" s="372"/>
      <c r="B198" s="337">
        <f>'ANXE-1-DEPENSES PREVI'!C149</f>
        <v>0</v>
      </c>
      <c r="C198" s="338" t="s">
        <v>344</v>
      </c>
      <c r="D198" s="359">
        <f>IF('ANXE-1-DEPENSES PREVI'!B149="Frais de restauration","Frais de restauration sur barème",(IF('ANXE-1-DEPENSES PREVI'!B149="Frais de logement","Frais d'hébergement",(IF('ANXE-1-DEPENSES PREVI'!B149="Frais de mission à l'étranger (UE)","Frais de mission à l'étranger (UE)","")))))</f>
      </c>
      <c r="E198" s="335">
        <f>'ANXE-1-DEPENSES PREVI'!F149</f>
        <v>0</v>
      </c>
      <c r="F198" s="338">
        <f>'ANXE-1-DEPENSES PREVI'!D149</f>
        <v>0</v>
      </c>
      <c r="G198" s="335">
        <f>'ANXE-1-DEPENSES PREVI'!E149</f>
      </c>
      <c r="H198" s="335">
        <f>'ANXE-1-DEPENSES PREVI'!G149</f>
        <v>0</v>
      </c>
      <c r="L198" s="341"/>
    </row>
    <row r="199" spans="1:12" ht="14.25">
      <c r="A199" s="372"/>
      <c r="B199" s="337">
        <f>'ANXE-1-DEPENSES PREVI'!C150</f>
        <v>0</v>
      </c>
      <c r="C199" s="338" t="s">
        <v>345</v>
      </c>
      <c r="D199" s="359">
        <f>IF('ANXE-1-DEPENSES PREVI'!B150="Frais de restauration","Frais de restauration sur barème",(IF('ANXE-1-DEPENSES PREVI'!B150="Frais de logement","Frais d'hébergement",(IF('ANXE-1-DEPENSES PREVI'!B150="Frais de mission à l'étranger (UE)","Frais de mission à l'étranger (UE)","")))))</f>
      </c>
      <c r="E199" s="335">
        <f>'ANXE-1-DEPENSES PREVI'!F150</f>
        <v>0</v>
      </c>
      <c r="F199" s="338">
        <f>'ANXE-1-DEPENSES PREVI'!D150</f>
        <v>0</v>
      </c>
      <c r="G199" s="335">
        <f>'ANXE-1-DEPENSES PREVI'!E150</f>
      </c>
      <c r="H199" s="335">
        <f>'ANXE-1-DEPENSES PREVI'!G150</f>
        <v>0</v>
      </c>
      <c r="L199" s="341"/>
    </row>
    <row r="200" spans="1:12" ht="14.25">
      <c r="A200" s="372"/>
      <c r="B200" s="337">
        <f>'ANXE-1-DEPENSES PREVI'!C151</f>
        <v>0</v>
      </c>
      <c r="C200" s="338" t="s">
        <v>346</v>
      </c>
      <c r="D200" s="359">
        <f>IF('ANXE-1-DEPENSES PREVI'!B151="Frais de restauration","Frais de restauration sur barème",(IF('ANXE-1-DEPENSES PREVI'!B151="Frais de logement","Frais d'hébergement",(IF('ANXE-1-DEPENSES PREVI'!B151="Frais de mission à l'étranger (UE)","Frais de mission à l'étranger (UE)","")))))</f>
      </c>
      <c r="E200" s="335">
        <f>'ANXE-1-DEPENSES PREVI'!F151</f>
        <v>0</v>
      </c>
      <c r="F200" s="338">
        <f>'ANXE-1-DEPENSES PREVI'!D151</f>
        <v>0</v>
      </c>
      <c r="G200" s="335">
        <f>'ANXE-1-DEPENSES PREVI'!E151</f>
      </c>
      <c r="H200" s="335">
        <f>'ANXE-1-DEPENSES PREVI'!G151</f>
        <v>0</v>
      </c>
      <c r="L200" s="341"/>
    </row>
    <row r="201" spans="1:12" ht="14.25">
      <c r="A201" s="372"/>
      <c r="B201" s="337">
        <f>'ANXE-1-DEPENSES PREVI'!C152</f>
        <v>0</v>
      </c>
      <c r="C201" s="338" t="s">
        <v>347</v>
      </c>
      <c r="D201" s="359">
        <f>IF('ANXE-1-DEPENSES PREVI'!B152="Frais de restauration","Frais de restauration sur barème",(IF('ANXE-1-DEPENSES PREVI'!B152="Frais de logement","Frais d'hébergement",(IF('ANXE-1-DEPENSES PREVI'!B152="Frais de mission à l'étranger (UE)","Frais de mission à l'étranger (UE)","")))))</f>
      </c>
      <c r="E201" s="335">
        <f>'ANXE-1-DEPENSES PREVI'!F152</f>
        <v>0</v>
      </c>
      <c r="F201" s="338">
        <f>'ANXE-1-DEPENSES PREVI'!D152</f>
        <v>0</v>
      </c>
      <c r="G201" s="335">
        <f>'ANXE-1-DEPENSES PREVI'!E152</f>
      </c>
      <c r="H201" s="335">
        <f>'ANXE-1-DEPENSES PREVI'!G152</f>
        <v>0</v>
      </c>
      <c r="L201" s="341"/>
    </row>
    <row r="202" spans="1:12" ht="14.25">
      <c r="A202" s="372"/>
      <c r="B202" s="337">
        <f>'ANXE-1-DEPENSES PREVI'!C153</f>
        <v>0</v>
      </c>
      <c r="C202" s="338" t="s">
        <v>348</v>
      </c>
      <c r="D202" s="359">
        <f>IF('ANXE-1-DEPENSES PREVI'!B153="Frais de restauration","Frais de restauration sur barème",(IF('ANXE-1-DEPENSES PREVI'!B153="Frais de logement","Frais d'hébergement",(IF('ANXE-1-DEPENSES PREVI'!B153="Frais de mission à l'étranger (UE)","Frais de mission à l'étranger (UE)","")))))</f>
      </c>
      <c r="E202" s="335">
        <f>'ANXE-1-DEPENSES PREVI'!F153</f>
        <v>0</v>
      </c>
      <c r="F202" s="338">
        <f>'ANXE-1-DEPENSES PREVI'!D153</f>
        <v>0</v>
      </c>
      <c r="G202" s="335">
        <f>'ANXE-1-DEPENSES PREVI'!E153</f>
      </c>
      <c r="H202" s="335">
        <f>'ANXE-1-DEPENSES PREVI'!G153</f>
        <v>0</v>
      </c>
      <c r="L202" s="341"/>
    </row>
    <row r="203" spans="1:4" ht="15">
      <c r="A203" s="356" t="s">
        <v>353</v>
      </c>
      <c r="C203" s="340"/>
      <c r="D203" s="341"/>
    </row>
    <row r="204" spans="1:9" ht="14.25" hidden="1">
      <c r="A204" s="343" t="s">
        <v>317</v>
      </c>
      <c r="B204" s="344" t="s">
        <v>354</v>
      </c>
      <c r="C204" s="344" t="s">
        <v>355</v>
      </c>
      <c r="D204" s="360" t="s">
        <v>324</v>
      </c>
      <c r="E204" s="346" t="s">
        <v>356</v>
      </c>
      <c r="F204" s="346" t="s">
        <v>113</v>
      </c>
      <c r="G204" s="346" t="s">
        <v>357</v>
      </c>
      <c r="H204" s="346" t="s">
        <v>358</v>
      </c>
      <c r="I204" s="343" t="s">
        <v>114</v>
      </c>
    </row>
    <row r="205" spans="1:3" ht="15">
      <c r="A205" s="356" t="s">
        <v>314</v>
      </c>
      <c r="C205" s="340"/>
    </row>
    <row r="206" spans="1:9" ht="14.25">
      <c r="A206" s="368" t="s">
        <v>317</v>
      </c>
      <c r="B206" s="370" t="s">
        <v>18</v>
      </c>
      <c r="C206" s="370" t="s">
        <v>322</v>
      </c>
      <c r="D206" s="370" t="s">
        <v>19</v>
      </c>
      <c r="E206" s="371" t="s">
        <v>324</v>
      </c>
      <c r="F206" s="370" t="s">
        <v>325</v>
      </c>
      <c r="G206" s="370" t="s">
        <v>20</v>
      </c>
      <c r="H206" s="371" t="s">
        <v>113</v>
      </c>
      <c r="I206" s="368" t="s">
        <v>114</v>
      </c>
    </row>
    <row r="207" spans="1:9" ht="14.25">
      <c r="A207" s="372"/>
      <c r="B207" s="336">
        <f>'ANXE-1-DEPENSES PREVI'!B250</f>
        <v>0</v>
      </c>
      <c r="C207" s="338" t="s">
        <v>4</v>
      </c>
      <c r="D207" s="338" t="s">
        <v>4</v>
      </c>
      <c r="E207" s="335" t="s">
        <v>349</v>
      </c>
      <c r="F207" s="335">
        <f>'ANXE-1-DEPENSES PREVI'!E250</f>
        <v>0</v>
      </c>
      <c r="G207" s="335">
        <f>'ANXE-1-DEPENSES PREVI'!C250</f>
        <v>0</v>
      </c>
      <c r="H207" s="335">
        <f>'ANXE-1-DEPENSES PREVI'!D250</f>
        <v>0</v>
      </c>
      <c r="I207" s="335">
        <f>'ANXE-1-DEPENSES PREVI'!F250</f>
        <v>0</v>
      </c>
    </row>
    <row r="208" spans="1:9" ht="14.25">
      <c r="A208" s="372"/>
      <c r="B208" s="336">
        <f>'ANXE-1-DEPENSES PREVI'!B251</f>
        <v>0</v>
      </c>
      <c r="C208" s="338" t="s">
        <v>4</v>
      </c>
      <c r="D208" s="338" t="s">
        <v>4</v>
      </c>
      <c r="E208" s="335" t="s">
        <v>349</v>
      </c>
      <c r="F208" s="335">
        <f>'ANXE-1-DEPENSES PREVI'!E251</f>
        <v>0</v>
      </c>
      <c r="G208" s="335">
        <f>'ANXE-1-DEPENSES PREVI'!C251</f>
        <v>0</v>
      </c>
      <c r="H208" s="335">
        <f>'ANXE-1-DEPENSES PREVI'!D251</f>
        <v>0</v>
      </c>
      <c r="I208" s="335">
        <f>'ANXE-1-DEPENSES PREVI'!F251</f>
        <v>0</v>
      </c>
    </row>
    <row r="209" spans="1:9" ht="14.25">
      <c r="A209" s="372"/>
      <c r="B209" s="336">
        <f>'ANXE-1-DEPENSES PREVI'!B252</f>
        <v>0</v>
      </c>
      <c r="C209" s="338" t="s">
        <v>4</v>
      </c>
      <c r="D209" s="338" t="s">
        <v>4</v>
      </c>
      <c r="E209" s="335" t="s">
        <v>349</v>
      </c>
      <c r="F209" s="335">
        <f>'ANXE-1-DEPENSES PREVI'!E252</f>
        <v>0</v>
      </c>
      <c r="G209" s="335">
        <f>'ANXE-1-DEPENSES PREVI'!C252</f>
        <v>0</v>
      </c>
      <c r="H209" s="335">
        <f>'ANXE-1-DEPENSES PREVI'!D252</f>
        <v>0</v>
      </c>
      <c r="I209" s="335">
        <f>'ANXE-1-DEPENSES PREVI'!F252</f>
        <v>0</v>
      </c>
    </row>
    <row r="210" spans="1:9" ht="14.25">
      <c r="A210" s="372"/>
      <c r="B210" s="336">
        <f>'ANXE-1-DEPENSES PREVI'!B253</f>
        <v>0</v>
      </c>
      <c r="C210" s="338" t="s">
        <v>4</v>
      </c>
      <c r="D210" s="338" t="s">
        <v>4</v>
      </c>
      <c r="E210" s="335" t="s">
        <v>349</v>
      </c>
      <c r="F210" s="335">
        <f>'ANXE-1-DEPENSES PREVI'!E253</f>
        <v>0</v>
      </c>
      <c r="G210" s="335">
        <f>'ANXE-1-DEPENSES PREVI'!C253</f>
        <v>0</v>
      </c>
      <c r="H210" s="335">
        <f>'ANXE-1-DEPENSES PREVI'!D253</f>
        <v>0</v>
      </c>
      <c r="I210" s="335">
        <f>'ANXE-1-DEPENSES PREVI'!F253</f>
        <v>0</v>
      </c>
    </row>
    <row r="211" spans="1:9" ht="14.25">
      <c r="A211" s="372"/>
      <c r="B211" s="336">
        <f>'ANXE-1-DEPENSES PREVI'!B254</f>
        <v>0</v>
      </c>
      <c r="C211" s="338" t="s">
        <v>4</v>
      </c>
      <c r="D211" s="338" t="s">
        <v>4</v>
      </c>
      <c r="E211" s="335" t="s">
        <v>349</v>
      </c>
      <c r="F211" s="335">
        <f>'ANXE-1-DEPENSES PREVI'!E254</f>
        <v>0</v>
      </c>
      <c r="G211" s="335">
        <f>'ANXE-1-DEPENSES PREVI'!C254</f>
        <v>0</v>
      </c>
      <c r="H211" s="335">
        <f>'ANXE-1-DEPENSES PREVI'!D254</f>
        <v>0</v>
      </c>
      <c r="I211" s="335">
        <f>'ANXE-1-DEPENSES PREVI'!F254</f>
        <v>0</v>
      </c>
    </row>
    <row r="212" spans="1:9" ht="14.25">
      <c r="A212" s="372"/>
      <c r="B212" s="336">
        <f>'ANXE-1-DEPENSES PREVI'!B255</f>
        <v>0</v>
      </c>
      <c r="C212" s="338" t="s">
        <v>4</v>
      </c>
      <c r="D212" s="338" t="s">
        <v>4</v>
      </c>
      <c r="E212" s="335" t="s">
        <v>349</v>
      </c>
      <c r="F212" s="335">
        <f>'ANXE-1-DEPENSES PREVI'!E255</f>
        <v>0</v>
      </c>
      <c r="G212" s="335">
        <f>'ANXE-1-DEPENSES PREVI'!C255</f>
        <v>0</v>
      </c>
      <c r="H212" s="335">
        <f>'ANXE-1-DEPENSES PREVI'!D255</f>
        <v>0</v>
      </c>
      <c r="I212" s="335">
        <f>'ANXE-1-DEPENSES PREVI'!F255</f>
        <v>0</v>
      </c>
    </row>
    <row r="213" spans="1:9" ht="14.25">
      <c r="A213" s="372"/>
      <c r="B213" s="336">
        <f>'ANXE-1-DEPENSES PREVI'!B256</f>
        <v>0</v>
      </c>
      <c r="C213" s="338" t="s">
        <v>4</v>
      </c>
      <c r="D213" s="338" t="s">
        <v>4</v>
      </c>
      <c r="E213" s="335" t="s">
        <v>349</v>
      </c>
      <c r="F213" s="335">
        <f>'ANXE-1-DEPENSES PREVI'!E256</f>
        <v>0</v>
      </c>
      <c r="G213" s="335">
        <f>'ANXE-1-DEPENSES PREVI'!C256</f>
        <v>0</v>
      </c>
      <c r="H213" s="335">
        <f>'ANXE-1-DEPENSES PREVI'!D256</f>
        <v>0</v>
      </c>
      <c r="I213" s="335">
        <f>'ANXE-1-DEPENSES PREVI'!F256</f>
        <v>0</v>
      </c>
    </row>
    <row r="214" spans="1:9" ht="14.25">
      <c r="A214" s="372"/>
      <c r="B214" s="336">
        <f>'ANXE-1-DEPENSES PREVI'!B257</f>
        <v>0</v>
      </c>
      <c r="C214" s="338" t="s">
        <v>4</v>
      </c>
      <c r="D214" s="338" t="s">
        <v>4</v>
      </c>
      <c r="E214" s="335" t="s">
        <v>349</v>
      </c>
      <c r="F214" s="335">
        <f>'ANXE-1-DEPENSES PREVI'!E257</f>
        <v>0</v>
      </c>
      <c r="G214" s="335">
        <f>'ANXE-1-DEPENSES PREVI'!C257</f>
        <v>0</v>
      </c>
      <c r="H214" s="335">
        <f>'ANXE-1-DEPENSES PREVI'!D257</f>
        <v>0</v>
      </c>
      <c r="I214" s="335">
        <f>'ANXE-1-DEPENSES PREVI'!F257</f>
        <v>0</v>
      </c>
    </row>
    <row r="215" spans="1:9" ht="14.25">
      <c r="A215" s="372"/>
      <c r="B215" s="336">
        <f>'ANXE-1-DEPENSES PREVI'!B258</f>
        <v>0</v>
      </c>
      <c r="C215" s="338" t="s">
        <v>4</v>
      </c>
      <c r="D215" s="338" t="s">
        <v>4</v>
      </c>
      <c r="E215" s="335" t="s">
        <v>349</v>
      </c>
      <c r="F215" s="335">
        <f>'ANXE-1-DEPENSES PREVI'!E258</f>
        <v>0</v>
      </c>
      <c r="G215" s="335">
        <f>'ANXE-1-DEPENSES PREVI'!C258</f>
        <v>0</v>
      </c>
      <c r="H215" s="335">
        <f>'ANXE-1-DEPENSES PREVI'!D258</f>
        <v>0</v>
      </c>
      <c r="I215" s="335">
        <f>'ANXE-1-DEPENSES PREVI'!F258</f>
        <v>0</v>
      </c>
    </row>
    <row r="216" spans="1:9" ht="14.25">
      <c r="A216" s="372"/>
      <c r="B216" s="336">
        <f>'ANXE-1-DEPENSES PREVI'!B259</f>
        <v>0</v>
      </c>
      <c r="C216" s="338" t="s">
        <v>4</v>
      </c>
      <c r="D216" s="338" t="s">
        <v>4</v>
      </c>
      <c r="E216" s="335" t="s">
        <v>349</v>
      </c>
      <c r="F216" s="335">
        <f>'ANXE-1-DEPENSES PREVI'!E259</f>
        <v>0</v>
      </c>
      <c r="G216" s="335">
        <f>'ANXE-1-DEPENSES PREVI'!C259</f>
        <v>0</v>
      </c>
      <c r="H216" s="335">
        <f>'ANXE-1-DEPENSES PREVI'!D259</f>
        <v>0</v>
      </c>
      <c r="I216" s="335">
        <f>'ANXE-1-DEPENSES PREVI'!F259</f>
        <v>0</v>
      </c>
    </row>
    <row r="217" spans="1:9" ht="14.25">
      <c r="A217" s="372"/>
      <c r="B217" s="336">
        <f>'ANXE-1-DEPENSES PREVI'!B260</f>
        <v>0</v>
      </c>
      <c r="C217" s="338" t="s">
        <v>4</v>
      </c>
      <c r="D217" s="338" t="s">
        <v>4</v>
      </c>
      <c r="E217" s="335" t="s">
        <v>349</v>
      </c>
      <c r="F217" s="335">
        <f>'ANXE-1-DEPENSES PREVI'!E260</f>
        <v>0</v>
      </c>
      <c r="G217" s="335">
        <f>'ANXE-1-DEPENSES PREVI'!C260</f>
        <v>0</v>
      </c>
      <c r="H217" s="335">
        <f>'ANXE-1-DEPENSES PREVI'!D260</f>
        <v>0</v>
      </c>
      <c r="I217" s="335">
        <f>'ANXE-1-DEPENSES PREVI'!F260</f>
        <v>0</v>
      </c>
    </row>
    <row r="218" spans="1:9" ht="14.25">
      <c r="A218" s="372"/>
      <c r="B218" s="336">
        <f>'ANXE-1-DEPENSES PREVI'!B261</f>
        <v>0</v>
      </c>
      <c r="C218" s="338" t="s">
        <v>4</v>
      </c>
      <c r="D218" s="338" t="s">
        <v>4</v>
      </c>
      <c r="E218" s="335" t="s">
        <v>349</v>
      </c>
      <c r="F218" s="335">
        <f>'ANXE-1-DEPENSES PREVI'!E261</f>
        <v>0</v>
      </c>
      <c r="G218" s="335">
        <f>'ANXE-1-DEPENSES PREVI'!C261</f>
        <v>0</v>
      </c>
      <c r="H218" s="335">
        <f>'ANXE-1-DEPENSES PREVI'!D261</f>
        <v>0</v>
      </c>
      <c r="I218" s="335">
        <f>'ANXE-1-DEPENSES PREVI'!F261</f>
        <v>0</v>
      </c>
    </row>
    <row r="219" spans="1:9" ht="14.25">
      <c r="A219" s="372"/>
      <c r="B219" s="336">
        <f>'ANXE-1-DEPENSES PREVI'!B262</f>
        <v>0</v>
      </c>
      <c r="C219" s="338" t="s">
        <v>4</v>
      </c>
      <c r="D219" s="338" t="s">
        <v>4</v>
      </c>
      <c r="E219" s="335" t="s">
        <v>349</v>
      </c>
      <c r="F219" s="335">
        <f>'ANXE-1-DEPENSES PREVI'!E262</f>
        <v>0</v>
      </c>
      <c r="G219" s="335">
        <f>'ANXE-1-DEPENSES PREVI'!C262</f>
        <v>0</v>
      </c>
      <c r="H219" s="335">
        <f>'ANXE-1-DEPENSES PREVI'!D262</f>
        <v>0</v>
      </c>
      <c r="I219" s="335">
        <f>'ANXE-1-DEPENSES PREVI'!F262</f>
        <v>0</v>
      </c>
    </row>
    <row r="220" spans="1:9" ht="14.25">
      <c r="A220" s="372"/>
      <c r="B220" s="336">
        <f>'ANXE-1-DEPENSES PREVI'!B263</f>
        <v>0</v>
      </c>
      <c r="C220" s="338" t="s">
        <v>4</v>
      </c>
      <c r="D220" s="338" t="s">
        <v>4</v>
      </c>
      <c r="E220" s="335" t="s">
        <v>349</v>
      </c>
      <c r="F220" s="335">
        <f>'ANXE-1-DEPENSES PREVI'!E263</f>
        <v>0</v>
      </c>
      <c r="G220" s="335">
        <f>'ANXE-1-DEPENSES PREVI'!C263</f>
        <v>0</v>
      </c>
      <c r="H220" s="335">
        <f>'ANXE-1-DEPENSES PREVI'!D263</f>
        <v>0</v>
      </c>
      <c r="I220" s="335">
        <f>'ANXE-1-DEPENSES PREVI'!F263</f>
        <v>0</v>
      </c>
    </row>
    <row r="221" spans="1:9" ht="14.25">
      <c r="A221" s="372"/>
      <c r="B221" s="336">
        <f>'ANXE-1-DEPENSES PREVI'!B264</f>
        <v>0</v>
      </c>
      <c r="C221" s="338" t="s">
        <v>4</v>
      </c>
      <c r="D221" s="338" t="s">
        <v>4</v>
      </c>
      <c r="E221" s="335" t="s">
        <v>349</v>
      </c>
      <c r="F221" s="335">
        <f>'ANXE-1-DEPENSES PREVI'!E264</f>
        <v>0</v>
      </c>
      <c r="G221" s="335">
        <f>'ANXE-1-DEPENSES PREVI'!C264</f>
        <v>0</v>
      </c>
      <c r="H221" s="335">
        <f>'ANXE-1-DEPENSES PREVI'!D264</f>
        <v>0</v>
      </c>
      <c r="I221" s="335">
        <f>'ANXE-1-DEPENSES PREVI'!F264</f>
        <v>0</v>
      </c>
    </row>
    <row r="222" spans="1:9" ht="14.25">
      <c r="A222" s="372"/>
      <c r="B222" s="336">
        <f>'ANXE-1-DEPENSES PREVI'!B265</f>
        <v>0</v>
      </c>
      <c r="C222" s="338" t="s">
        <v>4</v>
      </c>
      <c r="D222" s="338" t="s">
        <v>4</v>
      </c>
      <c r="E222" s="335" t="s">
        <v>349</v>
      </c>
      <c r="F222" s="335">
        <f>'ANXE-1-DEPENSES PREVI'!E265</f>
        <v>0</v>
      </c>
      <c r="G222" s="335">
        <f>'ANXE-1-DEPENSES PREVI'!C265</f>
        <v>0</v>
      </c>
      <c r="H222" s="335">
        <f>'ANXE-1-DEPENSES PREVI'!D265</f>
        <v>0</v>
      </c>
      <c r="I222" s="335">
        <f>'ANXE-1-DEPENSES PREVI'!F265</f>
        <v>0</v>
      </c>
    </row>
    <row r="223" spans="1:9" ht="14.25">
      <c r="A223" s="372"/>
      <c r="B223" s="336">
        <f>'ANXE-1-DEPENSES PREVI'!B266</f>
        <v>0</v>
      </c>
      <c r="C223" s="338" t="s">
        <v>4</v>
      </c>
      <c r="D223" s="338" t="s">
        <v>4</v>
      </c>
      <c r="E223" s="335" t="s">
        <v>349</v>
      </c>
      <c r="F223" s="335">
        <f>'ANXE-1-DEPENSES PREVI'!E266</f>
        <v>0</v>
      </c>
      <c r="G223" s="335">
        <f>'ANXE-1-DEPENSES PREVI'!C266</f>
        <v>0</v>
      </c>
      <c r="H223" s="335">
        <f>'ANXE-1-DEPENSES PREVI'!D266</f>
        <v>0</v>
      </c>
      <c r="I223" s="335">
        <f>'ANXE-1-DEPENSES PREVI'!F266</f>
        <v>0</v>
      </c>
    </row>
    <row r="224" spans="1:9" ht="14.25">
      <c r="A224" s="372"/>
      <c r="B224" s="336">
        <f>'ANXE-1-DEPENSES PREVI'!B267</f>
        <v>0</v>
      </c>
      <c r="C224" s="338" t="s">
        <v>4</v>
      </c>
      <c r="D224" s="338" t="s">
        <v>4</v>
      </c>
      <c r="E224" s="335" t="s">
        <v>349</v>
      </c>
      <c r="F224" s="335">
        <f>'ANXE-1-DEPENSES PREVI'!E267</f>
        <v>0</v>
      </c>
      <c r="G224" s="335">
        <f>'ANXE-1-DEPENSES PREVI'!C267</f>
        <v>0</v>
      </c>
      <c r="H224" s="335">
        <f>'ANXE-1-DEPENSES PREVI'!D267</f>
        <v>0</v>
      </c>
      <c r="I224" s="335">
        <f>'ANXE-1-DEPENSES PREVI'!F267</f>
        <v>0</v>
      </c>
    </row>
    <row r="225" spans="1:9" ht="14.25">
      <c r="A225" s="372"/>
      <c r="B225" s="336">
        <f>'ANXE-1-DEPENSES PREVI'!B268</f>
        <v>0</v>
      </c>
      <c r="C225" s="338" t="s">
        <v>4</v>
      </c>
      <c r="D225" s="338" t="s">
        <v>4</v>
      </c>
      <c r="E225" s="335" t="s">
        <v>349</v>
      </c>
      <c r="F225" s="335">
        <f>'ANXE-1-DEPENSES PREVI'!E268</f>
        <v>0</v>
      </c>
      <c r="G225" s="335">
        <f>'ANXE-1-DEPENSES PREVI'!C268</f>
        <v>0</v>
      </c>
      <c r="H225" s="335">
        <f>'ANXE-1-DEPENSES PREVI'!D268</f>
        <v>0</v>
      </c>
      <c r="I225" s="335">
        <f>'ANXE-1-DEPENSES PREVI'!F268</f>
        <v>0</v>
      </c>
    </row>
    <row r="226" spans="1:9" ht="14.25">
      <c r="A226" s="372"/>
      <c r="B226" s="336">
        <f>'ANXE-1-DEPENSES PREVI'!B269</f>
        <v>0</v>
      </c>
      <c r="C226" s="338" t="s">
        <v>4</v>
      </c>
      <c r="D226" s="338" t="s">
        <v>4</v>
      </c>
      <c r="E226" s="335" t="s">
        <v>349</v>
      </c>
      <c r="F226" s="335">
        <f>'ANXE-1-DEPENSES PREVI'!E269</f>
        <v>0</v>
      </c>
      <c r="G226" s="335">
        <f>'ANXE-1-DEPENSES PREVI'!C269</f>
        <v>0</v>
      </c>
      <c r="H226" s="335">
        <f>'ANXE-1-DEPENSES PREVI'!D269</f>
        <v>0</v>
      </c>
      <c r="I226" s="335">
        <f>'ANXE-1-DEPENSES PREVI'!F269</f>
        <v>0</v>
      </c>
    </row>
    <row r="227" spans="1:3" ht="15">
      <c r="A227" s="356" t="s">
        <v>315</v>
      </c>
      <c r="C227" s="340"/>
    </row>
    <row r="228" spans="1:7" ht="14.25">
      <c r="A228" s="368" t="s">
        <v>317</v>
      </c>
      <c r="B228" s="370" t="s">
        <v>18</v>
      </c>
      <c r="C228" s="368" t="s">
        <v>319</v>
      </c>
      <c r="D228" s="368" t="s">
        <v>324</v>
      </c>
      <c r="E228" s="370" t="s">
        <v>109</v>
      </c>
      <c r="F228" s="370" t="s">
        <v>113</v>
      </c>
      <c r="G228" s="368" t="s">
        <v>114</v>
      </c>
    </row>
    <row r="229" spans="1:7" ht="14.25">
      <c r="A229" s="372"/>
      <c r="B229" s="336">
        <f>'ANXE-1-DEPENSES PREVI'!B275</f>
        <v>0</v>
      </c>
      <c r="C229" s="338" t="s">
        <v>4</v>
      </c>
      <c r="D229" s="338" t="s">
        <v>349</v>
      </c>
      <c r="E229" s="335">
        <f>'ANXE-1-DEPENSES PREVI'!C275</f>
        <v>0</v>
      </c>
      <c r="F229" s="338" t="s">
        <v>22</v>
      </c>
      <c r="G229" s="335">
        <f>'ANXE-1-DEPENSES PREVI'!F275</f>
        <v>0</v>
      </c>
    </row>
    <row r="230" spans="1:7" ht="14.25">
      <c r="A230" s="372"/>
      <c r="B230" s="336">
        <f>'ANXE-1-DEPENSES PREVI'!B276</f>
        <v>0</v>
      </c>
      <c r="C230" s="338" t="s">
        <v>304</v>
      </c>
      <c r="D230" s="338" t="s">
        <v>349</v>
      </c>
      <c r="E230" s="335">
        <f>'ANXE-1-DEPENSES PREVI'!C276</f>
        <v>0</v>
      </c>
      <c r="F230" s="338" t="s">
        <v>23</v>
      </c>
      <c r="G230" s="335">
        <f>'ANXE-1-DEPENSES PREVI'!F276</f>
        <v>0</v>
      </c>
    </row>
    <row r="231" spans="1:7" ht="14.25">
      <c r="A231" s="372"/>
      <c r="B231" s="336">
        <f>'ANXE-1-DEPENSES PREVI'!B277</f>
        <v>0</v>
      </c>
      <c r="C231" s="338" t="s">
        <v>5</v>
      </c>
      <c r="D231" s="338" t="s">
        <v>349</v>
      </c>
      <c r="E231" s="335">
        <f>'ANXE-1-DEPENSES PREVI'!C277</f>
        <v>0</v>
      </c>
      <c r="F231" s="338" t="s">
        <v>24</v>
      </c>
      <c r="G231" s="335">
        <f>'ANXE-1-DEPENSES PREVI'!F277</f>
        <v>0</v>
      </c>
    </row>
    <row r="232" spans="1:7" ht="14.25">
      <c r="A232" s="372"/>
      <c r="B232" s="336">
        <f>'ANXE-1-DEPENSES PREVI'!B278</f>
        <v>0</v>
      </c>
      <c r="C232" s="338" t="s">
        <v>6</v>
      </c>
      <c r="D232" s="338" t="s">
        <v>349</v>
      </c>
      <c r="E232" s="335">
        <f>'ANXE-1-DEPENSES PREVI'!C278</f>
        <v>0</v>
      </c>
      <c r="F232" s="338" t="s">
        <v>25</v>
      </c>
      <c r="G232" s="335">
        <f>'ANXE-1-DEPENSES PREVI'!F278</f>
        <v>0</v>
      </c>
    </row>
    <row r="233" spans="1:7" ht="14.25">
      <c r="A233" s="372"/>
      <c r="B233" s="336">
        <f>'ANXE-1-DEPENSES PREVI'!B279</f>
        <v>0</v>
      </c>
      <c r="C233" s="338" t="s">
        <v>7</v>
      </c>
      <c r="D233" s="338" t="s">
        <v>349</v>
      </c>
      <c r="E233" s="335">
        <f>'ANXE-1-DEPENSES PREVI'!C279</f>
        <v>0</v>
      </c>
      <c r="F233" s="338" t="s">
        <v>26</v>
      </c>
      <c r="G233" s="335">
        <f>'ANXE-1-DEPENSES PREVI'!F279</f>
        <v>0</v>
      </c>
    </row>
    <row r="234" spans="1:7" ht="14.25">
      <c r="A234" s="372"/>
      <c r="B234" s="336">
        <f>'ANXE-1-DEPENSES PREVI'!B280</f>
        <v>0</v>
      </c>
      <c r="C234" s="338" t="s">
        <v>8</v>
      </c>
      <c r="D234" s="338" t="s">
        <v>349</v>
      </c>
      <c r="E234" s="335">
        <f>'ANXE-1-DEPENSES PREVI'!C280</f>
        <v>0</v>
      </c>
      <c r="F234" s="338" t="s">
        <v>27</v>
      </c>
      <c r="G234" s="335">
        <f>'ANXE-1-DEPENSES PREVI'!F280</f>
        <v>0</v>
      </c>
    </row>
    <row r="235" spans="1:7" ht="14.25">
      <c r="A235" s="372"/>
      <c r="B235" s="336">
        <f>'ANXE-1-DEPENSES PREVI'!B281</f>
        <v>0</v>
      </c>
      <c r="C235" s="338" t="s">
        <v>9</v>
      </c>
      <c r="D235" s="338" t="s">
        <v>349</v>
      </c>
      <c r="E235" s="335">
        <f>'ANXE-1-DEPENSES PREVI'!C281</f>
        <v>0</v>
      </c>
      <c r="F235" s="338" t="s">
        <v>28</v>
      </c>
      <c r="G235" s="335">
        <f>'ANXE-1-DEPENSES PREVI'!F281</f>
        <v>0</v>
      </c>
    </row>
    <row r="236" spans="1:7" ht="14.25">
      <c r="A236" s="372"/>
      <c r="B236" s="336">
        <f>'ANXE-1-DEPENSES PREVI'!B282</f>
        <v>0</v>
      </c>
      <c r="C236" s="338" t="s">
        <v>10</v>
      </c>
      <c r="D236" s="338" t="s">
        <v>349</v>
      </c>
      <c r="E236" s="335">
        <f>'ANXE-1-DEPENSES PREVI'!C282</f>
        <v>0</v>
      </c>
      <c r="F236" s="338" t="s">
        <v>29</v>
      </c>
      <c r="G236" s="335">
        <f>'ANXE-1-DEPENSES PREVI'!F282</f>
        <v>0</v>
      </c>
    </row>
    <row r="237" spans="1:7" ht="14.25">
      <c r="A237" s="372"/>
      <c r="B237" s="336">
        <f>'ANXE-1-DEPENSES PREVI'!B283</f>
        <v>0</v>
      </c>
      <c r="C237" s="338" t="s">
        <v>11</v>
      </c>
      <c r="D237" s="338" t="s">
        <v>349</v>
      </c>
      <c r="E237" s="335">
        <f>'ANXE-1-DEPENSES PREVI'!C283</f>
        <v>0</v>
      </c>
      <c r="F237" s="338" t="s">
        <v>30</v>
      </c>
      <c r="G237" s="335">
        <f>'ANXE-1-DEPENSES PREVI'!F283</f>
        <v>0</v>
      </c>
    </row>
    <row r="238" spans="1:7" ht="14.25">
      <c r="A238" s="372"/>
      <c r="B238" s="336">
        <f>'ANXE-1-DEPENSES PREVI'!B284</f>
        <v>0</v>
      </c>
      <c r="C238" s="338" t="s">
        <v>12</v>
      </c>
      <c r="D238" s="338" t="s">
        <v>349</v>
      </c>
      <c r="E238" s="335">
        <f>'ANXE-1-DEPENSES PREVI'!C284</f>
        <v>0</v>
      </c>
      <c r="F238" s="338" t="s">
        <v>31</v>
      </c>
      <c r="G238" s="335">
        <f>'ANXE-1-DEPENSES PREVI'!F284</f>
        <v>0</v>
      </c>
    </row>
    <row r="239" spans="1:7" ht="14.25">
      <c r="A239" s="372"/>
      <c r="B239" s="336">
        <f>'ANXE-1-DEPENSES PREVI'!B285</f>
        <v>0</v>
      </c>
      <c r="C239" s="338" t="s">
        <v>305</v>
      </c>
      <c r="D239" s="338" t="s">
        <v>349</v>
      </c>
      <c r="E239" s="335">
        <f>'ANXE-1-DEPENSES PREVI'!C285</f>
        <v>0</v>
      </c>
      <c r="F239" s="338" t="s">
        <v>32</v>
      </c>
      <c r="G239" s="335">
        <f>'ANXE-1-DEPENSES PREVI'!F285</f>
        <v>0</v>
      </c>
    </row>
    <row r="240" spans="1:7" ht="14.25">
      <c r="A240" s="372"/>
      <c r="B240" s="336">
        <f>'ANXE-1-DEPENSES PREVI'!B286</f>
        <v>0</v>
      </c>
      <c r="C240" s="338" t="s">
        <v>13</v>
      </c>
      <c r="D240" s="338" t="s">
        <v>349</v>
      </c>
      <c r="E240" s="335">
        <f>'ANXE-1-DEPENSES PREVI'!C286</f>
        <v>0</v>
      </c>
      <c r="F240" s="338" t="s">
        <v>33</v>
      </c>
      <c r="G240" s="335">
        <f>'ANXE-1-DEPENSES PREVI'!F286</f>
        <v>0</v>
      </c>
    </row>
    <row r="241" spans="1:7" ht="14.25">
      <c r="A241" s="372"/>
      <c r="B241" s="336">
        <f>'ANXE-1-DEPENSES PREVI'!B287</f>
        <v>0</v>
      </c>
      <c r="C241" s="338" t="s">
        <v>306</v>
      </c>
      <c r="D241" s="338" t="s">
        <v>349</v>
      </c>
      <c r="E241" s="335">
        <f>'ANXE-1-DEPENSES PREVI'!C287</f>
        <v>0</v>
      </c>
      <c r="F241" s="338" t="s">
        <v>34</v>
      </c>
      <c r="G241" s="335">
        <f>'ANXE-1-DEPENSES PREVI'!F287</f>
        <v>0</v>
      </c>
    </row>
    <row r="242" spans="1:7" ht="14.25">
      <c r="A242" s="372"/>
      <c r="B242" s="336">
        <f>'ANXE-1-DEPENSES PREVI'!B288</f>
        <v>0</v>
      </c>
      <c r="C242" s="338" t="s">
        <v>14</v>
      </c>
      <c r="D242" s="338" t="s">
        <v>349</v>
      </c>
      <c r="E242" s="335">
        <f>'ANXE-1-DEPENSES PREVI'!C288</f>
        <v>0</v>
      </c>
      <c r="F242" s="338" t="s">
        <v>35</v>
      </c>
      <c r="G242" s="335">
        <f>'ANXE-1-DEPENSES PREVI'!F288</f>
        <v>0</v>
      </c>
    </row>
    <row r="243" spans="1:7" ht="14.25">
      <c r="A243" s="372"/>
      <c r="B243" s="336">
        <f>'ANXE-1-DEPENSES PREVI'!B289</f>
        <v>0</v>
      </c>
      <c r="C243" s="338" t="s">
        <v>307</v>
      </c>
      <c r="D243" s="338" t="s">
        <v>349</v>
      </c>
      <c r="E243" s="335">
        <f>'ANXE-1-DEPENSES PREVI'!C289</f>
        <v>0</v>
      </c>
      <c r="F243" s="338" t="s">
        <v>36</v>
      </c>
      <c r="G243" s="335">
        <f>'ANXE-1-DEPENSES PREVI'!F289</f>
        <v>0</v>
      </c>
    </row>
    <row r="244" spans="1:7" ht="14.25">
      <c r="A244" s="372"/>
      <c r="B244" s="336">
        <f>'ANXE-1-DEPENSES PREVI'!B290</f>
        <v>0</v>
      </c>
      <c r="C244" s="338" t="s">
        <v>15</v>
      </c>
      <c r="D244" s="338" t="s">
        <v>349</v>
      </c>
      <c r="E244" s="335">
        <f>'ANXE-1-DEPENSES PREVI'!C290</f>
        <v>0</v>
      </c>
      <c r="F244" s="338" t="s">
        <v>37</v>
      </c>
      <c r="G244" s="335">
        <f>'ANXE-1-DEPENSES PREVI'!F290</f>
        <v>0</v>
      </c>
    </row>
    <row r="245" spans="1:7" ht="14.25">
      <c r="A245" s="372"/>
      <c r="B245" s="336">
        <f>'ANXE-1-DEPENSES PREVI'!B291</f>
        <v>0</v>
      </c>
      <c r="C245" s="338" t="s">
        <v>16</v>
      </c>
      <c r="D245" s="338" t="s">
        <v>349</v>
      </c>
      <c r="E245" s="335">
        <f>'ANXE-1-DEPENSES PREVI'!C291</f>
        <v>0</v>
      </c>
      <c r="F245" s="338" t="s">
        <v>38</v>
      </c>
      <c r="G245" s="335">
        <f>'ANXE-1-DEPENSES PREVI'!F291</f>
        <v>0</v>
      </c>
    </row>
    <row r="246" spans="1:7" ht="14.25">
      <c r="A246" s="372"/>
      <c r="B246" s="336">
        <f>'ANXE-1-DEPENSES PREVI'!B292</f>
        <v>0</v>
      </c>
      <c r="C246" s="338" t="s">
        <v>17</v>
      </c>
      <c r="D246" s="338" t="s">
        <v>349</v>
      </c>
      <c r="E246" s="335">
        <f>'ANXE-1-DEPENSES PREVI'!C292</f>
        <v>0</v>
      </c>
      <c r="F246" s="338" t="s">
        <v>39</v>
      </c>
      <c r="G246" s="335">
        <f>'ANXE-1-DEPENSES PREVI'!F292</f>
        <v>0</v>
      </c>
    </row>
    <row r="247" spans="1:7" ht="14.25">
      <c r="A247" s="372"/>
      <c r="B247" s="336">
        <f>'ANXE-1-DEPENSES PREVI'!B293</f>
        <v>0</v>
      </c>
      <c r="C247" s="338" t="s">
        <v>40</v>
      </c>
      <c r="D247" s="338" t="s">
        <v>349</v>
      </c>
      <c r="E247" s="335">
        <f>'ANXE-1-DEPENSES PREVI'!C293</f>
        <v>0</v>
      </c>
      <c r="F247" s="338" t="s">
        <v>41</v>
      </c>
      <c r="G247" s="335">
        <f>'ANXE-1-DEPENSES PREVI'!F293</f>
        <v>0</v>
      </c>
    </row>
    <row r="248" spans="1:7" ht="14.25">
      <c r="A248" s="372"/>
      <c r="B248" s="336">
        <f>'ANXE-1-DEPENSES PREVI'!B294</f>
        <v>0</v>
      </c>
      <c r="C248" s="338" t="s">
        <v>42</v>
      </c>
      <c r="D248" s="338" t="s">
        <v>349</v>
      </c>
      <c r="E248" s="335">
        <f>'ANXE-1-DEPENSES PREVI'!C294</f>
        <v>0</v>
      </c>
      <c r="F248" s="338" t="s">
        <v>43</v>
      </c>
      <c r="G248" s="335">
        <f>'ANXE-1-DEPENSES PREVI'!F294</f>
        <v>0</v>
      </c>
    </row>
    <row r="249" spans="1:3" ht="15">
      <c r="A249" s="356" t="s">
        <v>316</v>
      </c>
      <c r="B249" s="19"/>
      <c r="C249" s="340"/>
    </row>
    <row r="250" spans="1:4" ht="14.25">
      <c r="A250" s="368" t="s">
        <v>317</v>
      </c>
      <c r="B250" s="370" t="s">
        <v>21</v>
      </c>
      <c r="C250" s="368" t="s">
        <v>319</v>
      </c>
      <c r="D250" s="370" t="s">
        <v>225</v>
      </c>
    </row>
    <row r="251" spans="1:4" ht="14.25">
      <c r="A251" s="372"/>
      <c r="B251" s="337">
        <f>'ANXE-1-DEPENSES PREVI'!B302</f>
        <v>0</v>
      </c>
      <c r="C251" s="338">
        <f>'ANXE-1-DEPENSES PREVI'!C302</f>
        <v>0</v>
      </c>
      <c r="D251" s="350">
        <f>'ANXE-1-DEPENSES PREVI'!D302</f>
        <v>0</v>
      </c>
    </row>
    <row r="252" spans="1:4" ht="14.25">
      <c r="A252" s="372"/>
      <c r="B252" s="337">
        <f>'ANXE-1-DEPENSES PREVI'!B303</f>
        <v>0</v>
      </c>
      <c r="C252" s="338">
        <f>'ANXE-1-DEPENSES PREVI'!C303</f>
        <v>0</v>
      </c>
      <c r="D252" s="350">
        <f>'ANXE-1-DEPENSES PREVI'!D303</f>
        <v>0</v>
      </c>
    </row>
    <row r="253" spans="1:4" ht="14.25">
      <c r="A253" s="372"/>
      <c r="B253" s="337">
        <f>'ANXE-1-DEPENSES PREVI'!B304</f>
        <v>0</v>
      </c>
      <c r="C253" s="338">
        <f>'ANXE-1-DEPENSES PREVI'!C304</f>
        <v>0</v>
      </c>
      <c r="D253" s="350">
        <f>'ANXE-1-DEPENSES PREVI'!D304</f>
        <v>0</v>
      </c>
    </row>
    <row r="254" spans="1:4" ht="14.25">
      <c r="A254" s="372"/>
      <c r="B254" s="337">
        <f>'ANXE-1-DEPENSES PREVI'!B305</f>
        <v>0</v>
      </c>
      <c r="C254" s="338">
        <f>'ANXE-1-DEPENSES PREVI'!C305</f>
        <v>0</v>
      </c>
      <c r="D254" s="350">
        <f>'ANXE-1-DEPENSES PREVI'!D305</f>
        <v>0</v>
      </c>
    </row>
    <row r="255" spans="1:4" ht="14.25">
      <c r="A255" s="372"/>
      <c r="B255" s="337">
        <f>'ANXE-1-DEPENSES PREVI'!B306</f>
        <v>0</v>
      </c>
      <c r="C255" s="338">
        <f>'ANXE-1-DEPENSES PREVI'!C306</f>
        <v>0</v>
      </c>
      <c r="D255" s="350">
        <f>'ANXE-1-DEPENSES PREVI'!D306</f>
        <v>0</v>
      </c>
    </row>
    <row r="256" spans="1:4" ht="14.25">
      <c r="A256" s="372"/>
      <c r="B256" s="337">
        <f>'ANXE-1-DEPENSES PREVI'!B307</f>
        <v>0</v>
      </c>
      <c r="C256" s="338">
        <f>'ANXE-1-DEPENSES PREVI'!C307</f>
        <v>0</v>
      </c>
      <c r="D256" s="350">
        <f>'ANXE-1-DEPENSES PREVI'!D307</f>
        <v>0</v>
      </c>
    </row>
    <row r="257" spans="1:4" ht="14.25">
      <c r="A257" s="372"/>
      <c r="B257" s="337">
        <f>'ANXE-1-DEPENSES PREVI'!B308</f>
        <v>0</v>
      </c>
      <c r="C257" s="338">
        <f>'ANXE-1-DEPENSES PREVI'!C308</f>
        <v>0</v>
      </c>
      <c r="D257" s="350">
        <f>'ANXE-1-DEPENSES PREVI'!D308</f>
        <v>0</v>
      </c>
    </row>
    <row r="258" spans="1:4" ht="14.25">
      <c r="A258" s="372"/>
      <c r="B258" s="337">
        <f>'ANXE-1-DEPENSES PREVI'!B309</f>
        <v>0</v>
      </c>
      <c r="C258" s="338">
        <f>'ANXE-1-DEPENSES PREVI'!C309</f>
        <v>0</v>
      </c>
      <c r="D258" s="350">
        <f>'ANXE-1-DEPENSES PREVI'!D309</f>
        <v>0</v>
      </c>
    </row>
    <row r="259" spans="1:4" ht="14.25">
      <c r="A259" s="372"/>
      <c r="B259" s="337">
        <f>'ANXE-1-DEPENSES PREVI'!B310</f>
        <v>0</v>
      </c>
      <c r="C259" s="338">
        <f>'ANXE-1-DEPENSES PREVI'!C310</f>
        <v>0</v>
      </c>
      <c r="D259" s="350">
        <f>'ANXE-1-DEPENSES PREVI'!D310</f>
        <v>0</v>
      </c>
    </row>
    <row r="260" spans="1:4" ht="14.25">
      <c r="A260" s="372"/>
      <c r="B260" s="337">
        <f>'ANXE-1-DEPENSES PREVI'!B311</f>
        <v>0</v>
      </c>
      <c r="C260" s="338">
        <f>'ANXE-1-DEPENSES PREVI'!C311</f>
        <v>0</v>
      </c>
      <c r="D260" s="350">
        <f>'ANXE-1-DEPENSES PREVI'!D311</f>
        <v>0</v>
      </c>
    </row>
    <row r="261" spans="1:4" ht="14.25">
      <c r="A261" s="372"/>
      <c r="B261" s="337">
        <f>'ANXE-1-DEPENSES PREVI'!B312</f>
        <v>0</v>
      </c>
      <c r="C261" s="338">
        <f>'ANXE-1-DEPENSES PREVI'!C312</f>
        <v>0</v>
      </c>
      <c r="D261" s="350">
        <f>'ANXE-1-DEPENSES PREVI'!D312</f>
        <v>0</v>
      </c>
    </row>
    <row r="262" spans="1:4" ht="14.25">
      <c r="A262" s="372"/>
      <c r="B262" s="337">
        <f>'ANXE-1-DEPENSES PREVI'!B313</f>
        <v>0</v>
      </c>
      <c r="C262" s="338">
        <f>'ANXE-1-DEPENSES PREVI'!C313</f>
        <v>0</v>
      </c>
      <c r="D262" s="350">
        <f>'ANXE-1-DEPENSES PREVI'!D313</f>
        <v>0</v>
      </c>
    </row>
    <row r="263" spans="1:4" ht="14.25">
      <c r="A263" s="372"/>
      <c r="B263" s="337">
        <f>'ANXE-1-DEPENSES PREVI'!B314</f>
        <v>0</v>
      </c>
      <c r="C263" s="338">
        <f>'ANXE-1-DEPENSES PREVI'!C314</f>
        <v>0</v>
      </c>
      <c r="D263" s="350">
        <f>'ANXE-1-DEPENSES PREVI'!D314</f>
        <v>0</v>
      </c>
    </row>
    <row r="264" spans="1:4" ht="14.25">
      <c r="A264" s="372"/>
      <c r="B264" s="337">
        <f>'ANXE-1-DEPENSES PREVI'!B315</f>
        <v>0</v>
      </c>
      <c r="C264" s="338">
        <f>'ANXE-1-DEPENSES PREVI'!C315</f>
        <v>0</v>
      </c>
      <c r="D264" s="350">
        <f>'ANXE-1-DEPENSES PREVI'!D315</f>
        <v>0</v>
      </c>
    </row>
    <row r="265" spans="1:4" ht="14.25">
      <c r="A265" s="372"/>
      <c r="B265" s="337">
        <f>'ANXE-1-DEPENSES PREVI'!B316</f>
        <v>0</v>
      </c>
      <c r="C265" s="338">
        <f>'ANXE-1-DEPENSES PREVI'!C316</f>
        <v>0</v>
      </c>
      <c r="D265" s="350">
        <f>'ANXE-1-DEPENSES PREVI'!D316</f>
        <v>0</v>
      </c>
    </row>
    <row r="266" spans="1:4" ht="14.25">
      <c r="A266" s="372"/>
      <c r="B266" s="337">
        <f>'ANXE-1-DEPENSES PREVI'!B317</f>
        <v>0</v>
      </c>
      <c r="C266" s="338">
        <f>'ANXE-1-DEPENSES PREVI'!C317</f>
        <v>0</v>
      </c>
      <c r="D266" s="350">
        <f>'ANXE-1-DEPENSES PREVI'!D317</f>
        <v>0</v>
      </c>
    </row>
    <row r="267" spans="1:4" ht="14.25">
      <c r="A267" s="372"/>
      <c r="B267" s="337">
        <f>'ANXE-1-DEPENSES PREVI'!B318</f>
        <v>0</v>
      </c>
      <c r="C267" s="338">
        <f>'ANXE-1-DEPENSES PREVI'!C318</f>
        <v>0</v>
      </c>
      <c r="D267" s="350">
        <f>'ANXE-1-DEPENSES PREVI'!D318</f>
        <v>0</v>
      </c>
    </row>
    <row r="268" spans="1:4" ht="14.25">
      <c r="A268" s="372"/>
      <c r="B268" s="337">
        <f>'ANXE-1-DEPENSES PREVI'!B319</f>
        <v>0</v>
      </c>
      <c r="C268" s="338">
        <f>'ANXE-1-DEPENSES PREVI'!C319</f>
        <v>0</v>
      </c>
      <c r="D268" s="350">
        <f>'ANXE-1-DEPENSES PREVI'!D319</f>
        <v>0</v>
      </c>
    </row>
    <row r="269" spans="1:4" ht="14.25">
      <c r="A269" s="372"/>
      <c r="B269" s="337">
        <f>'ANXE-1-DEPENSES PREVI'!B320</f>
        <v>0</v>
      </c>
      <c r="C269" s="338">
        <f>'ANXE-1-DEPENSES PREVI'!C320</f>
        <v>0</v>
      </c>
      <c r="D269" s="350">
        <f>'ANXE-1-DEPENSES PREVI'!D320</f>
        <v>0</v>
      </c>
    </row>
    <row r="270" spans="1:4" ht="15" thickBot="1">
      <c r="A270" s="374"/>
      <c r="B270" s="348">
        <f>'ANXE-1-DEPENSES PREVI'!B321</f>
        <v>0</v>
      </c>
      <c r="C270" s="349">
        <f>'ANXE-1-DEPENSES PREVI'!C321</f>
        <v>0</v>
      </c>
      <c r="D270" s="352">
        <f>'ANXE-1-DEPENSES PREVI'!D321</f>
        <v>0</v>
      </c>
    </row>
    <row r="271" spans="1:4" ht="15" thickTop="1">
      <c r="A271" s="375"/>
      <c r="B271" s="347">
        <f>'ANXE-1-DEPENSES PREVI'!B328</f>
        <v>0</v>
      </c>
      <c r="C271" s="351">
        <f>'ANXE-1-DEPENSES PREVI'!C328</f>
        <v>0</v>
      </c>
      <c r="D271" s="353">
        <f>'ANXE-1-DEPENSES PREVI'!D328</f>
        <v>0</v>
      </c>
    </row>
    <row r="272" spans="1:4" ht="14.25">
      <c r="A272" s="372"/>
      <c r="B272" s="347">
        <f>'ANXE-1-DEPENSES PREVI'!B329</f>
        <v>0</v>
      </c>
      <c r="C272" s="338">
        <f>'ANXE-1-DEPENSES PREVI'!C329</f>
        <v>0</v>
      </c>
      <c r="D272" s="353">
        <f>'ANXE-1-DEPENSES PREVI'!D329</f>
        <v>0</v>
      </c>
    </row>
    <row r="273" spans="1:4" ht="14.25">
      <c r="A273" s="372"/>
      <c r="B273" s="347">
        <f>'ANXE-1-DEPENSES PREVI'!B330</f>
        <v>0</v>
      </c>
      <c r="C273" s="338">
        <f>'ANXE-1-DEPENSES PREVI'!C330</f>
        <v>0</v>
      </c>
      <c r="D273" s="353">
        <f>'ANXE-1-DEPENSES PREVI'!D330</f>
        <v>0</v>
      </c>
    </row>
    <row r="274" spans="1:4" ht="14.25">
      <c r="A274" s="372"/>
      <c r="B274" s="347">
        <f>'ANXE-1-DEPENSES PREVI'!B331</f>
        <v>0</v>
      </c>
      <c r="C274" s="338">
        <f>'ANXE-1-DEPENSES PREVI'!C331</f>
        <v>0</v>
      </c>
      <c r="D274" s="353">
        <f>'ANXE-1-DEPENSES PREVI'!D331</f>
        <v>0</v>
      </c>
    </row>
    <row r="275" spans="1:4" ht="14.25">
      <c r="A275" s="372"/>
      <c r="B275" s="347">
        <f>'ANXE-1-DEPENSES PREVI'!B332</f>
        <v>0</v>
      </c>
      <c r="C275" s="338">
        <f>'ANXE-1-DEPENSES PREVI'!C332</f>
        <v>0</v>
      </c>
      <c r="D275" s="353">
        <f>'ANXE-1-DEPENSES PREVI'!D332</f>
        <v>0</v>
      </c>
    </row>
    <row r="276" spans="1:4" ht="14.25">
      <c r="A276" s="372"/>
      <c r="B276" s="347">
        <f>'ANXE-1-DEPENSES PREVI'!B333</f>
        <v>0</v>
      </c>
      <c r="C276" s="338">
        <f>'ANXE-1-DEPENSES PREVI'!C333</f>
        <v>0</v>
      </c>
      <c r="D276" s="353">
        <f>'ANXE-1-DEPENSES PREVI'!D333</f>
        <v>0</v>
      </c>
    </row>
    <row r="277" spans="1:4" ht="14.25">
      <c r="A277" s="372"/>
      <c r="B277" s="347">
        <f>'ANXE-1-DEPENSES PREVI'!B334</f>
        <v>0</v>
      </c>
      <c r="C277" s="338">
        <f>'ANXE-1-DEPENSES PREVI'!C334</f>
        <v>0</v>
      </c>
      <c r="D277" s="353">
        <f>'ANXE-1-DEPENSES PREVI'!D334</f>
        <v>0</v>
      </c>
    </row>
    <row r="278" spans="1:4" ht="14.25">
      <c r="A278" s="372"/>
      <c r="B278" s="347">
        <f>'ANXE-1-DEPENSES PREVI'!B335</f>
        <v>0</v>
      </c>
      <c r="C278" s="338">
        <f>'ANXE-1-DEPENSES PREVI'!C335</f>
        <v>0</v>
      </c>
      <c r="D278" s="353">
        <f>'ANXE-1-DEPENSES PREVI'!D335</f>
        <v>0</v>
      </c>
    </row>
    <row r="279" spans="1:4" ht="14.25">
      <c r="A279" s="372"/>
      <c r="B279" s="347">
        <f>'ANXE-1-DEPENSES PREVI'!B336</f>
        <v>0</v>
      </c>
      <c r="C279" s="338">
        <f>'ANXE-1-DEPENSES PREVI'!C336</f>
        <v>0</v>
      </c>
      <c r="D279" s="353">
        <f>'ANXE-1-DEPENSES PREVI'!D336</f>
        <v>0</v>
      </c>
    </row>
    <row r="280" spans="1:4" ht="14.25">
      <c r="A280" s="372"/>
      <c r="B280" s="347">
        <f>'ANXE-1-DEPENSES PREVI'!B337</f>
        <v>0</v>
      </c>
      <c r="C280" s="338">
        <f>'ANXE-1-DEPENSES PREVI'!C337</f>
        <v>0</v>
      </c>
      <c r="D280" s="353">
        <f>'ANXE-1-DEPENSES PREVI'!D337</f>
        <v>0</v>
      </c>
    </row>
    <row r="281" spans="1:4" ht="14.25">
      <c r="A281" s="372"/>
      <c r="B281" s="347">
        <f>'ANXE-1-DEPENSES PREVI'!B338</f>
        <v>0</v>
      </c>
      <c r="C281" s="338">
        <f>'ANXE-1-DEPENSES PREVI'!C338</f>
        <v>0</v>
      </c>
      <c r="D281" s="353">
        <f>'ANXE-1-DEPENSES PREVI'!D338</f>
        <v>0</v>
      </c>
    </row>
    <row r="282" spans="1:4" ht="14.25">
      <c r="A282" s="372"/>
      <c r="B282" s="347">
        <f>'ANXE-1-DEPENSES PREVI'!B339</f>
        <v>0</v>
      </c>
      <c r="C282" s="338">
        <f>'ANXE-1-DEPENSES PREVI'!C339</f>
        <v>0</v>
      </c>
      <c r="D282" s="353">
        <f>'ANXE-1-DEPENSES PREVI'!D339</f>
        <v>0</v>
      </c>
    </row>
    <row r="283" spans="1:4" ht="14.25">
      <c r="A283" s="372"/>
      <c r="B283" s="347">
        <f>'ANXE-1-DEPENSES PREVI'!B340</f>
        <v>0</v>
      </c>
      <c r="C283" s="338">
        <f>'ANXE-1-DEPENSES PREVI'!C340</f>
        <v>0</v>
      </c>
      <c r="D283" s="353">
        <f>'ANXE-1-DEPENSES PREVI'!D340</f>
        <v>0</v>
      </c>
    </row>
    <row r="284" spans="1:4" ht="14.25">
      <c r="A284" s="372"/>
      <c r="B284" s="347">
        <f>'ANXE-1-DEPENSES PREVI'!B341</f>
        <v>0</v>
      </c>
      <c r="C284" s="338">
        <f>'ANXE-1-DEPENSES PREVI'!C341</f>
        <v>0</v>
      </c>
      <c r="D284" s="353">
        <f>'ANXE-1-DEPENSES PREVI'!D341</f>
        <v>0</v>
      </c>
    </row>
    <row r="285" spans="1:4" ht="14.25">
      <c r="A285" s="372"/>
      <c r="B285" s="347">
        <f>'ANXE-1-DEPENSES PREVI'!B342</f>
        <v>0</v>
      </c>
      <c r="C285" s="338">
        <f>'ANXE-1-DEPENSES PREVI'!C342</f>
        <v>0</v>
      </c>
      <c r="D285" s="353">
        <f>'ANXE-1-DEPENSES PREVI'!D342</f>
        <v>0</v>
      </c>
    </row>
    <row r="286" spans="1:4" ht="14.25">
      <c r="A286" s="372"/>
      <c r="B286" s="347">
        <f>'ANXE-1-DEPENSES PREVI'!B343</f>
        <v>0</v>
      </c>
      <c r="C286" s="338">
        <f>'ANXE-1-DEPENSES PREVI'!C343</f>
        <v>0</v>
      </c>
      <c r="D286" s="353">
        <f>'ANXE-1-DEPENSES PREVI'!D343</f>
        <v>0</v>
      </c>
    </row>
    <row r="287" spans="1:4" ht="14.25">
      <c r="A287" s="372"/>
      <c r="B287" s="347">
        <f>'ANXE-1-DEPENSES PREVI'!B344</f>
        <v>0</v>
      </c>
      <c r="C287" s="338">
        <f>'ANXE-1-DEPENSES PREVI'!C344</f>
        <v>0</v>
      </c>
      <c r="D287" s="353">
        <f>'ANXE-1-DEPENSES PREVI'!D344</f>
        <v>0</v>
      </c>
    </row>
    <row r="288" spans="1:4" ht="14.25">
      <c r="A288" s="372"/>
      <c r="B288" s="347">
        <f>'ANXE-1-DEPENSES PREVI'!B345</f>
        <v>0</v>
      </c>
      <c r="C288" s="338">
        <f>'ANXE-1-DEPENSES PREVI'!C345</f>
        <v>0</v>
      </c>
      <c r="D288" s="353">
        <f>'ANXE-1-DEPENSES PREVI'!D345</f>
        <v>0</v>
      </c>
    </row>
    <row r="289" spans="1:4" ht="14.25">
      <c r="A289" s="372"/>
      <c r="B289" s="347">
        <f>'ANXE-1-DEPENSES PREVI'!B346</f>
        <v>0</v>
      </c>
      <c r="C289" s="338">
        <f>'ANXE-1-DEPENSES PREVI'!C346</f>
        <v>0</v>
      </c>
      <c r="D289" s="353">
        <f>'ANXE-1-DEPENSES PREVI'!D346</f>
        <v>0</v>
      </c>
    </row>
    <row r="290" spans="1:4" ht="14.25">
      <c r="A290" s="372"/>
      <c r="B290" s="347">
        <f>'ANXE-1-DEPENSES PREVI'!B347</f>
        <v>0</v>
      </c>
      <c r="C290" s="338">
        <f>'ANXE-1-DEPENSES PREVI'!C347</f>
        <v>0</v>
      </c>
      <c r="D290" s="353">
        <f>'ANXE-1-DEPENSES PREVI'!D347</f>
        <v>0</v>
      </c>
    </row>
  </sheetData>
  <sheetProtection password="C47B" sheet="1" formatCells="0" formatColumns="0" formatRows="0" insertColumns="0" insertRows="0" insertHyperlinks="0" deleteColumns="0" deleteRows="0" sort="0" autoFilter="0" pivotTables="0"/>
  <mergeCells count="3">
    <mergeCell ref="C7:D7"/>
    <mergeCell ref="B6:D6"/>
    <mergeCell ref="A34:I34"/>
  </mergeCells>
  <conditionalFormatting sqref="C37:C76 C120:C159 C79:C117 C207:C226 C163:C202 C229:C248 C251:C290">
    <cfRule type="expression" priority="1" dxfId="0" stopIfTrue="1">
      <formula>B37&lt;&gt;0</formula>
    </cfRule>
  </conditionalFormatting>
  <conditionalFormatting sqref="D37:D76 D120:D159 D79:D117 D207:D226">
    <cfRule type="expression" priority="2" dxfId="0" stopIfTrue="1">
      <formula>B37&lt;&gt;0</formula>
    </cfRule>
  </conditionalFormatting>
  <conditionalFormatting sqref="E207:E226 E120:E159 E79:E117 E229:E248 E37:E76 E163:E202">
    <cfRule type="expression" priority="3" dxfId="0" stopIfTrue="1">
      <formula>B37&lt;&gt;0</formula>
    </cfRule>
  </conditionalFormatting>
  <conditionalFormatting sqref="F37:F76 F120:F159 F79:F117 F207:F226 F229:F248 F163:F202">
    <cfRule type="expression" priority="4" dxfId="0" stopIfTrue="1">
      <formula>B37&lt;&gt;0</formula>
    </cfRule>
  </conditionalFormatting>
  <conditionalFormatting sqref="G37:G76 G120:G159 G79:G117 G207:G226 G229:G248 G163:G202">
    <cfRule type="expression" priority="5" dxfId="0" stopIfTrue="1">
      <formula>B37&lt;&gt;0</formula>
    </cfRule>
  </conditionalFormatting>
  <conditionalFormatting sqref="H37:H76 H79:H117 H207:H226 H163:H202">
    <cfRule type="expression" priority="6" dxfId="0" stopIfTrue="1">
      <formula>B37&lt;&gt;0</formula>
    </cfRule>
  </conditionalFormatting>
  <conditionalFormatting sqref="I37:I76 I79:I117 I207:I226">
    <cfRule type="expression" priority="7" dxfId="0" stopIfTrue="1">
      <formula>B37&lt;&gt;0</formula>
    </cfRule>
  </conditionalFormatting>
  <conditionalFormatting sqref="A37:A76 A79:A117 A207:A226 A229:A248 A251:A290 A163:A202">
    <cfRule type="expression" priority="8" dxfId="2" stopIfTrue="1">
      <formula>B37&lt;&gt;0</formula>
    </cfRule>
  </conditionalFormatting>
  <conditionalFormatting sqref="A120:A159">
    <cfRule type="expression" priority="9" dxfId="0" stopIfTrue="1">
      <formula>B120&lt;&gt;0</formula>
    </cfRule>
  </conditionalFormatting>
  <conditionalFormatting sqref="B229:B248 B207:B226 B251:B290 B163:B202 B37:B76 B79:B117">
    <cfRule type="cellIs" priority="10" dxfId="2" operator="notEqual" stopIfTrue="1">
      <formula>0</formula>
    </cfRule>
  </conditionalFormatting>
  <conditionalFormatting sqref="D229:D248 D251:D290 D163:D202">
    <cfRule type="expression" priority="11" dxfId="0" stopIfTrue="1">
      <formula>B163&lt;&gt;0</formula>
    </cfRule>
  </conditionalFormatting>
  <conditionalFormatting sqref="B120:B159">
    <cfRule type="cellIs" priority="12" dxfId="0" operator="notEqual" stopIfTrue="1">
      <formula>0</formula>
    </cfRule>
  </conditionalFormatting>
  <printOptions/>
  <pageMargins left="0.2362204724409449" right="0.2362204724409449" top="0.7480314960629921" bottom="0.7480314960629921" header="0.31496062992125984" footer="0.31496062992125984"/>
  <pageSetup fitToHeight="1" fitToWidth="1" horizontalDpi="600" verticalDpi="600" orientation="portrait" paperSize="9" scale="16" r:id="rId1"/>
  <headerFooter alignWithMargins="0">
    <oddFooter>&amp;L&amp;"Calibri,Italique"&amp;8Annexes techniques - Mesure 62.b&amp;R&amp;"Calibri,Italique"&amp;8V1 Février 2017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Amelie Perraudeau</cp:lastModifiedBy>
  <cp:lastPrinted>2017-01-03T14:48:00Z</cp:lastPrinted>
  <dcterms:created xsi:type="dcterms:W3CDTF">2015-01-19T16:29:54Z</dcterms:created>
  <dcterms:modified xsi:type="dcterms:W3CDTF">2019-04-18T07:15:27Z</dcterms:modified>
  <cp:category/>
  <cp:version/>
  <cp:contentType/>
  <cp:contentStatus/>
</cp:coreProperties>
</file>